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cuments\-=Eelarved=-\Eelarve 2021\Eelarve muutmine 2021\2021 majasisesed muudatused\August\"/>
    </mc:Choice>
  </mc:AlternateContent>
  <bookViews>
    <workbookView xWindow="0" yWindow="0" windowWidth="26655" windowHeight="9300"/>
  </bookViews>
  <sheets>
    <sheet name="Lisa3 remondifond" sheetId="1" r:id="rId1"/>
  </sheets>
  <definedNames>
    <definedName name="_xlnm._FilterDatabase" localSheetId="0" hidden="1">'Lisa3 remondifond'!$A$3:$D$88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1" l="1"/>
  <c r="D45" i="1" l="1"/>
  <c r="D14" i="1" l="1"/>
  <c r="D59" i="1" l="1"/>
  <c r="D24" i="1"/>
  <c r="D23" i="1"/>
  <c r="D22" i="1"/>
  <c r="D16" i="1"/>
  <c r="D88" i="1" s="1"/>
</calcChain>
</file>

<file path=xl/sharedStrings.xml><?xml version="1.0" encoding="utf-8"?>
<sst xmlns="http://schemas.openxmlformats.org/spreadsheetml/2006/main" count="257" uniqueCount="172">
  <si>
    <r>
      <rPr>
        <b/>
        <sz val="10"/>
        <rFont val="Calibri"/>
        <family val="2"/>
        <charset val="186"/>
        <scheme val="minor"/>
      </rPr>
      <t>Lisa 3. Kultuurim</t>
    </r>
    <r>
      <rPr>
        <b/>
        <sz val="10"/>
        <color theme="1"/>
        <rFont val="Calibri"/>
        <family val="2"/>
        <charset val="186"/>
        <scheme val="minor"/>
      </rPr>
      <t>inisteeriumi valitsemisala 2021.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</si>
  <si>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</si>
  <si>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</si>
  <si>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</si>
  <si>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2021 eraldatud summa</t>
  </si>
  <si>
    <t>Eesti Rahvusraamatukogu</t>
  </si>
  <si>
    <t>Tõnismägi 2, Tallinn</t>
  </si>
  <si>
    <t>veekahjustused</t>
  </si>
  <si>
    <t>Eesti Rahvusringhääling</t>
  </si>
  <si>
    <t>Telemaja, Gonsiori 27/Faelhmanni 12/Faelhmanni 10, Tallinn</t>
  </si>
  <si>
    <t>Telemaja läänepoolse fassaadi betoonist aknakarniiside eemaldamine ning palede krohvimine</t>
  </si>
  <si>
    <t>Telemaja amortiseerunud kütte- ja veetorustike avariiline remont</t>
  </si>
  <si>
    <t>Telemajale tultõkkeuste paigaldamine</t>
  </si>
  <si>
    <t xml:space="preserve">stuudio laes olevate stuudio tõsteseadmete kapitaalremont </t>
  </si>
  <si>
    <t>Rahvusooper Estonia</t>
  </si>
  <si>
    <t>Rahvusooper Estonia, Estonia pst 4, Tallinn</t>
  </si>
  <si>
    <t>pealava põranda remont</t>
  </si>
  <si>
    <t>Eesti Rahva Muuseum</t>
  </si>
  <si>
    <t>Raadi mõisa väravahoone, Narva mnt 177/2, Tartu linn</t>
  </si>
  <si>
    <t>alusplatvormi remonttööd</t>
  </si>
  <si>
    <t>Raadi mõisa peavärav, Narva mnt 177/2, Tartu linn</t>
  </si>
  <si>
    <t>peavärava remonttööd</t>
  </si>
  <si>
    <t>Raadi mõisa jääkelder, Narva mnt 177, Tartu linn</t>
  </si>
  <si>
    <t>gaasipaigaldise ümberehitamine</t>
  </si>
  <si>
    <t>Raadi mõisa peahoone varemed, Narva mnt 177, Tartu linn</t>
  </si>
  <si>
    <t>Raadi mõisa peahoone varemete konserveerimine</t>
  </si>
  <si>
    <t>Viljandi Muuseum</t>
  </si>
  <si>
    <t>muuseumi käsitöömaja, Lossi 14, Viljandi</t>
  </si>
  <si>
    <t>hoone remont, soojustamine</t>
  </si>
  <si>
    <t>Võru Instituut</t>
  </si>
  <si>
    <t>Kreutzwaldi muuseum, kõrvalmaja, Kreutzwaldi 31, Võru</t>
  </si>
  <si>
    <t>siseruumises esikupõrandate remont</t>
  </si>
  <si>
    <t>Kreutzwaldi muuseum, teemaja, Kreutzwaldi 31, Võru</t>
  </si>
  <si>
    <t>põranda soojustamine ja lihvimine</t>
  </si>
  <si>
    <t>Mõniste muuseum, Rõuge vald</t>
  </si>
  <si>
    <t>vesiklosettidele septiku paigaldamine ja imbväljaku rajamine</t>
  </si>
  <si>
    <t>Mõniste muuseum, peahoone-talurahvakaupluse hoone, Rõuge vald</t>
  </si>
  <si>
    <t>elektrijuhtmestiku vahetamise järgne sanitaarremont; uste, põrandate seinte sanitaarremont</t>
  </si>
  <si>
    <t>fondihoidla akende ja ukse vahetus, seinte soojustamine</t>
  </si>
  <si>
    <t>fondihoidla ahju ja korstna lammutamine ning uue ehitamine</t>
  </si>
  <si>
    <t>Mõniste muuseum, rehi, Rõuge vald</t>
  </si>
  <si>
    <t>savipõrandate uuendamine</t>
  </si>
  <si>
    <t>Põlva muuseum, õpetajate maja, Kanepi vald</t>
  </si>
  <si>
    <t>vana korstnapitsi lammutamine ja uue ehitamine</t>
  </si>
  <si>
    <t>Põlva muuseum, koolimaja, Kanepi vald</t>
  </si>
  <si>
    <t>vanade korstnapitside lammutamine ja uute ehitamine</t>
  </si>
  <si>
    <t>SA A.H.Tammsaare Muuseum Vargamäel</t>
  </si>
  <si>
    <t>elumaja, Vetepere küla, Järva vald</t>
  </si>
  <si>
    <t>valveseadmed</t>
  </si>
  <si>
    <t>WC, Vetepere küla, Järva vald</t>
  </si>
  <si>
    <t>soojustus</t>
  </si>
  <si>
    <t>lisatööd inva-wc väljaehitamiseks</t>
  </si>
  <si>
    <t>SA Eesti Kunstimuuseum</t>
  </si>
  <si>
    <t>Niguliste muuseum, Niguliste 3, Tallinn</t>
  </si>
  <si>
    <t>Niguliste tornikiivri remonttööd</t>
  </si>
  <si>
    <t>SA Eesti Vabaõhumuuseum</t>
  </si>
  <si>
    <t>viilhall, Vabaõhumuusuemi tee 12, Tallinn</t>
  </si>
  <si>
    <t>viilhall II, Vabaõhumuuseumi tee 12, Tallinn</t>
  </si>
  <si>
    <t>katuseparandustööd</t>
  </si>
  <si>
    <t>kruusateed, Vabaõhumuuseumi tee 12, Tallinn</t>
  </si>
  <si>
    <t>muuseumi kruusateede remont</t>
  </si>
  <si>
    <t>kuivenduskraavid, Vabaõhumuuseumi tee 12, Tallinn</t>
  </si>
  <si>
    <t>kuivenduskraavide remont</t>
  </si>
  <si>
    <t>kiigeplatsi varjualune, Vabaõhumuuseumi tee 12, Tallinn</t>
  </si>
  <si>
    <t>laastukatuse ja põranda vahetus</t>
  </si>
  <si>
    <t>ekspostistioon, Vabaõhumuuseumi tee 12, Tallinn</t>
  </si>
  <si>
    <t>Rusi ait katus</t>
  </si>
  <si>
    <t>Jürijaagu sauna ahi</t>
  </si>
  <si>
    <t>Härjapea pliit ja leivaahi</t>
  </si>
  <si>
    <t>Sepa pliit</t>
  </si>
  <si>
    <t>SA Haapsalu ja Läänemaa Muuseumid</t>
  </si>
  <si>
    <t>Haapsalu Raudteejaam, Raudtee 2, Haapsalu</t>
  </si>
  <si>
    <t>kaubaaida avariilise valtsplekk-katuse väljavahetamine, katusealuse turvaaiaga piiramine ja turvavalgustus paigaldamine</t>
  </si>
  <si>
    <t>Haapsalu linnus, Lossiplats 3, Haapsalu</t>
  </si>
  <si>
    <t xml:space="preserve">Linnuse suure eesõue wc remont ning müüride konserveerimine ja müüritise pehkinud puitdetailide väljavahetamine </t>
  </si>
  <si>
    <t>Ants Laikmaa Majamuuseum, Lääne -Nigula vald</t>
  </si>
  <si>
    <t>muuseumi saali põranda vahetus ja I ning II korruse akende osaline vahetus</t>
  </si>
  <si>
    <t>SA Rannarootsi Muuseum</t>
  </si>
  <si>
    <t>kontorihoone ja näitusemaja, Sadama 31 ja 32, Haapsalu</t>
  </si>
  <si>
    <t>remont ja uuendamine, hoone fassaadi värvimine ja sokli remont</t>
  </si>
  <si>
    <t>SA Hiiumaa Muuseumid</t>
  </si>
  <si>
    <t>Kroogi talu, Valgu küla</t>
  </si>
  <si>
    <t>fassaad ja katus</t>
  </si>
  <si>
    <t>Kassari näitusemaja, Kassari küla</t>
  </si>
  <si>
    <t>hoone välisilme ja uksed</t>
  </si>
  <si>
    <t>SA Narva Muuseum</t>
  </si>
  <si>
    <t>Narva linnus (konvendihoone), Peterburi mnt 2, Narva</t>
  </si>
  <si>
    <t>ATS remont</t>
  </si>
  <si>
    <t>tuletõkkesektsioonide moodustamine</t>
  </si>
  <si>
    <t>Hermani torni katusele lumetõkete paigaldamine</t>
  </si>
  <si>
    <t>SA Saaremaa Muuseum</t>
  </si>
  <si>
    <t>Mihkli Talumuuseumi suitsusaun, Viki küla, Saaremaa vald</t>
  </si>
  <si>
    <t>suitsusauna katuse remont</t>
  </si>
  <si>
    <t>Mihkli talumuuseumi elumaja, Viki küla, Saaremaa vald</t>
  </si>
  <si>
    <t>katuse remont</t>
  </si>
  <si>
    <t>akende remont</t>
  </si>
  <si>
    <t>Kuressaare linnus, Lossihoov 1, Kuressaare, Saaremaa vald</t>
  </si>
  <si>
    <t>arhiiv-raamatukogu peatrepi ja kontori tagatrepi remont ning kontori tagumise hoonemahu otsaseina kindlustamine</t>
  </si>
  <si>
    <t>Kuressaare linnuse konvendihoone, Lossihoov 1, Kuressaare, Saaremaa vald</t>
  </si>
  <si>
    <t>konvendihoone kirdekülje katuse remont</t>
  </si>
  <si>
    <t>SA Virumaa Muuseumid</t>
  </si>
  <si>
    <t>Palmse mõisa kohvimaja, Palmse küla, Haljala vald</t>
  </si>
  <si>
    <t>Palmse mõisa kohvimaja fassaadi, katuse ja sadeveesüsteemi restaureerimine</t>
  </si>
  <si>
    <t>Palmse mõisa kavaleridemaja, Palmse küla, Haljala vald</t>
  </si>
  <si>
    <t>avatäidete restaureerimine</t>
  </si>
  <si>
    <t>Palmse mõisa peahoone, Palmse küla, Haljala vald</t>
  </si>
  <si>
    <t>Rakvere linnus, Rakvere Vallimägi, Rakvere linn</t>
  </si>
  <si>
    <t>linnuse inva WC ja kaldtee rajamine</t>
  </si>
  <si>
    <t>SA Endla Teater</t>
  </si>
  <si>
    <t>teatrihoone, Keskväljak 1, Pärnu</t>
  </si>
  <si>
    <t>maalisaal ja tõmbkapp</t>
  </si>
  <si>
    <t>SA Kuressaare Teater</t>
  </si>
  <si>
    <t>teatrimaja, Tallinna 20, Kuressaare</t>
  </si>
  <si>
    <t>kanalisatsioonitorustiku rekonstrueerimine</t>
  </si>
  <si>
    <t>küljetrepi remont</t>
  </si>
  <si>
    <t>SA Rakvere Teatrimaja</t>
  </si>
  <si>
    <t>väike maja, Kreutzwaldi 2a/2, Rakvere</t>
  </si>
  <si>
    <t>väikese maja välisuste vahetus</t>
  </si>
  <si>
    <t>väikese maja akende vahetus</t>
  </si>
  <si>
    <t>SA Teater Vanemuine</t>
  </si>
  <si>
    <t>Vanemuise Suur maja, Vanemuise 6, Tartu</t>
  </si>
  <si>
    <t>lifti ajami ja juhtelektroonika vahetus.</t>
  </si>
  <si>
    <t>kaarhall ladu nr 2, Jaamamõisa 34a, Tartu</t>
  </si>
  <si>
    <t>katuse soojustamine ja katmine, avariiolukorra ennetamine</t>
  </si>
  <si>
    <t>SA Sakala Teatrimaja</t>
  </si>
  <si>
    <t>Sakala 3, Tallinn</t>
  </si>
  <si>
    <t>kammersaali parkettpõrandate remont</t>
  </si>
  <si>
    <t>fuajee parkettpõrandad remont</t>
  </si>
  <si>
    <t>SA Vene Teater</t>
  </si>
  <si>
    <t xml:space="preserve">teatrihoone, Vabaduse väljak 5, Tallinn </t>
  </si>
  <si>
    <t>dekoratsioonide tõsteseadme ümberehitus teatrimaja IV korrusel</t>
  </si>
  <si>
    <t>suure lava põranda tasapinna sees oleva oleva elektrisüsteemi ümberehitus</t>
  </si>
  <si>
    <t>ventilatsioonisüsteemi ümberehitus</t>
  </si>
  <si>
    <t>SA Eesti Kontsert</t>
  </si>
  <si>
    <t>Vanemuise 6, Tartu</t>
  </si>
  <si>
    <t>ventilatsiooni renoveerimine</t>
  </si>
  <si>
    <t>Ulitsa Dekobristov 54A, Peterburi</t>
  </si>
  <si>
    <t>fassaadi remont</t>
  </si>
  <si>
    <t>välisvalgustuse remont</t>
  </si>
  <si>
    <t>peatrepi hüdroisolatsioon</t>
  </si>
  <si>
    <t>fassadi hüdroisolatsiooni uuringud</t>
  </si>
  <si>
    <t>Pargi 40, Jõhvi</t>
  </si>
  <si>
    <t>Jõhvi kontserdimaja tuletõrje vee ümberehitus või veepaakide renoveerimine</t>
  </si>
  <si>
    <t>SA Jõulumäe Tervisespordikeskus</t>
  </si>
  <si>
    <t>Päkapikumaja, väike puhkemaja, Leina küla, Häädemeeste vald</t>
  </si>
  <si>
    <t>majutushoonete remont</t>
  </si>
  <si>
    <t>telkla kuivkäimla, Leina küla, Häädemeeste vald</t>
  </si>
  <si>
    <t>kuivkäimla remont</t>
  </si>
  <si>
    <t>SA Tehvandi Spordikeskus</t>
  </si>
  <si>
    <t>staadioni hooldemajad, Otepää, Valga mnt 11</t>
  </si>
  <si>
    <t>hooldemajade puitfassadi värvimine</t>
  </si>
  <si>
    <t>K 90 suusahüppemäe kompleks, Otepää, Valga mnt 12</t>
  </si>
  <si>
    <t xml:space="preserve">tehnilise seisukorra hinnang hüppemäe konstruktsioonidele </t>
  </si>
  <si>
    <t>Kultuuriministeerium</t>
  </si>
  <si>
    <t>Valitsemisala remondifond</t>
  </si>
  <si>
    <t>reserv</t>
  </si>
  <si>
    <t>näitusemaja, J. Laidoneri plats 10, Viljandi</t>
  </si>
  <si>
    <t>avariiremonttööd</t>
  </si>
  <si>
    <t>Ants Laikmaa Majamuuseum, Lääne-Nigula vald</t>
  </si>
  <si>
    <t>balustraadi ja sammaste restaureerimine</t>
  </si>
  <si>
    <t>Narva linnuse konvendihoone, Peterburi mnt 2, Narva</t>
  </si>
  <si>
    <t>põrandate soojustamine</t>
  </si>
  <si>
    <t>puidutöökoja remont ja viilhalli kohandamine laohooneks</t>
  </si>
  <si>
    <t>Iloni Imedemaa, Kooli 5, Haapsalu</t>
  </si>
  <si>
    <t>piirdeaia remont ja väravate uuendamine</t>
  </si>
  <si>
    <t>eksponaathoonete avariitööd</t>
  </si>
  <si>
    <t>elektrisüsteemi avariitööd</t>
  </si>
  <si>
    <t>Vabaõhumuuseumi tee 12, Tallinn</t>
  </si>
  <si>
    <t>ekspositsioon, Vabaõhumuuseumi tee 12, Tallinn</t>
  </si>
  <si>
    <t>Korsi talukompleks, Korsi, Ruhnu</t>
  </si>
  <si>
    <t>maakeldri restaureerimine</t>
  </si>
  <si>
    <t>lavaruumi remont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</si>
</sst>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indexed="8"/>
      <name val="Calibri"/>
      <family val="2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3" fontId="4" fillId="0" borderId="2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0" fillId="0" borderId="0" xfId="0" applyFill="1"/>
    <xf numFmtId="0" fontId="5" fillId="0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3" fontId="4" fillId="0" borderId="2" xfId="1" applyNumberFormat="1" applyFont="1" applyFill="1" applyBorder="1" applyAlignment="1">
      <alignment horizontal="right" vertical="top" wrapText="1"/>
    </xf>
    <xf numFmtId="3" fontId="5" fillId="0" borderId="2" xfId="1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/>
    <xf numFmtId="0" fontId="8" fillId="0" borderId="0" xfId="0" applyFont="1" applyFill="1"/>
    <xf numFmtId="3" fontId="4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0" fontId="5" fillId="0" borderId="2" xfId="1" applyFont="1" applyFill="1" applyBorder="1" applyAlignment="1">
      <alignment horizontal="left" vertical="top" wrapText="1"/>
    </xf>
    <xf numFmtId="0" fontId="4" fillId="0" borderId="2" xfId="0" quotePrefix="1" applyFont="1" applyFill="1" applyBorder="1" applyAlignment="1">
      <alignment vertical="top" wrapText="1"/>
    </xf>
    <xf numFmtId="3" fontId="1" fillId="0" borderId="0" xfId="0" applyNumberFormat="1" applyFont="1"/>
  </cellXfs>
  <cellStyles count="2">
    <cellStyle name="Excel Built-in Normal" xfId="1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Z88"/>
  <sheetViews>
    <sheetView tabSelected="1" workbookViewId="0">
      <selection activeCell="G11" sqref="G11"/>
    </sheetView>
  </sheetViews>
  <sheetFormatPr defaultColWidth="9.140625" defaultRowHeight="12.75" x14ac:dyDescent="0.2"/>
  <cols>
    <col min="1" max="1" width="27.42578125" style="2" customWidth="1"/>
    <col min="2" max="3" width="40" style="2" customWidth="1"/>
    <col min="4" max="4" width="11.140625" style="2" customWidth="1"/>
    <col min="5" max="16384" width="9.140625" style="2"/>
  </cols>
  <sheetData>
    <row r="1" spans="1:1014" x14ac:dyDescent="0.2">
      <c r="A1" s="1" t="s">
        <v>0</v>
      </c>
      <c r="C1" s="3"/>
      <c r="D1" s="4"/>
    </row>
    <row r="2" spans="1:1014" ht="13.5" thickBot="1" x14ac:dyDescent="0.25">
      <c r="C2" s="3"/>
      <c r="D2" s="4"/>
    </row>
    <row r="3" spans="1:1014" ht="39" thickBot="1" x14ac:dyDescent="0.25">
      <c r="A3" s="5" t="s">
        <v>1</v>
      </c>
      <c r="B3" s="6" t="s">
        <v>2</v>
      </c>
      <c r="C3" s="7" t="s">
        <v>3</v>
      </c>
      <c r="D3" s="7" t="s">
        <v>4</v>
      </c>
    </row>
    <row r="4" spans="1:1014" s="12" customFormat="1" x14ac:dyDescent="0.2">
      <c r="A4" s="8" t="s">
        <v>5</v>
      </c>
      <c r="B4" s="9" t="s">
        <v>6</v>
      </c>
      <c r="C4" s="10" t="s">
        <v>7</v>
      </c>
      <c r="D4" s="11">
        <v>10000</v>
      </c>
    </row>
    <row r="5" spans="1:1014" s="12" customFormat="1" ht="38.25" x14ac:dyDescent="0.2">
      <c r="A5" s="8" t="s">
        <v>8</v>
      </c>
      <c r="B5" s="9" t="s">
        <v>9</v>
      </c>
      <c r="C5" s="10" t="s">
        <v>10</v>
      </c>
      <c r="D5" s="11">
        <v>24500</v>
      </c>
    </row>
    <row r="6" spans="1:1014" s="12" customFormat="1" ht="25.5" x14ac:dyDescent="0.2">
      <c r="A6" s="8" t="s">
        <v>8</v>
      </c>
      <c r="B6" s="8" t="s">
        <v>9</v>
      </c>
      <c r="C6" s="10" t="s">
        <v>11</v>
      </c>
      <c r="D6" s="11">
        <v>32000</v>
      </c>
    </row>
    <row r="7" spans="1:1014" s="12" customFormat="1" ht="25.5" x14ac:dyDescent="0.2">
      <c r="A7" s="8" t="s">
        <v>8</v>
      </c>
      <c r="B7" s="9" t="s">
        <v>9</v>
      </c>
      <c r="C7" s="10" t="s">
        <v>12</v>
      </c>
      <c r="D7" s="11">
        <v>32700</v>
      </c>
    </row>
    <row r="8" spans="1:1014" s="12" customFormat="1" ht="25.5" x14ac:dyDescent="0.2">
      <c r="A8" s="8" t="s">
        <v>8</v>
      </c>
      <c r="B8" s="9" t="s">
        <v>9</v>
      </c>
      <c r="C8" s="10" t="s">
        <v>13</v>
      </c>
      <c r="D8" s="11">
        <v>225000</v>
      </c>
    </row>
    <row r="9" spans="1:1014" s="12" customFormat="1" x14ac:dyDescent="0.2">
      <c r="A9" s="13" t="s">
        <v>14</v>
      </c>
      <c r="B9" s="9" t="s">
        <v>15</v>
      </c>
      <c r="C9" s="10" t="s">
        <v>16</v>
      </c>
      <c r="D9" s="11">
        <v>30000</v>
      </c>
    </row>
    <row r="10" spans="1:1014" s="12" customFormat="1" ht="25.5" x14ac:dyDescent="0.2">
      <c r="A10" s="8" t="s">
        <v>17</v>
      </c>
      <c r="B10" s="9" t="s">
        <v>18</v>
      </c>
      <c r="C10" s="10" t="s">
        <v>19</v>
      </c>
      <c r="D10" s="11">
        <v>30000</v>
      </c>
    </row>
    <row r="11" spans="1:1014" s="12" customFormat="1" ht="25.5" x14ac:dyDescent="0.2">
      <c r="A11" s="8" t="s">
        <v>17</v>
      </c>
      <c r="B11" s="9" t="s">
        <v>20</v>
      </c>
      <c r="C11" s="10" t="s">
        <v>21</v>
      </c>
      <c r="D11" s="11">
        <v>20000</v>
      </c>
    </row>
    <row r="12" spans="1:1014" s="12" customFormat="1" ht="25.5" x14ac:dyDescent="0.2">
      <c r="A12" s="8" t="s">
        <v>17</v>
      </c>
      <c r="B12" s="9" t="s">
        <v>22</v>
      </c>
      <c r="C12" s="10" t="s">
        <v>23</v>
      </c>
      <c r="D12" s="11">
        <v>4000</v>
      </c>
    </row>
    <row r="13" spans="1:1014" s="12" customFormat="1" ht="25.5" x14ac:dyDescent="0.2">
      <c r="A13" s="8" t="s">
        <v>17</v>
      </c>
      <c r="B13" s="9" t="s">
        <v>24</v>
      </c>
      <c r="C13" s="10" t="s">
        <v>25</v>
      </c>
      <c r="D13" s="11">
        <v>29000</v>
      </c>
    </row>
    <row r="14" spans="1:1014" s="16" customFormat="1" ht="15" x14ac:dyDescent="0.25">
      <c r="A14" s="14" t="s">
        <v>26</v>
      </c>
      <c r="B14" s="10" t="s">
        <v>27</v>
      </c>
      <c r="C14" s="10" t="s">
        <v>28</v>
      </c>
      <c r="D14" s="11">
        <f>54000+16925</f>
        <v>70925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5"/>
      <c r="ALM14" s="15"/>
      <c r="ALN14" s="15"/>
      <c r="ALO14" s="15"/>
      <c r="ALP14" s="15"/>
      <c r="ALQ14" s="15"/>
      <c r="ALR14" s="15"/>
      <c r="ALS14" s="15"/>
      <c r="ALT14" s="15"/>
      <c r="ALU14" s="15"/>
      <c r="ALV14" s="15"/>
      <c r="ALW14" s="15"/>
      <c r="ALX14" s="15"/>
      <c r="ALY14" s="15"/>
      <c r="ALZ14" s="15"/>
    </row>
    <row r="15" spans="1:1014" s="16" customFormat="1" ht="15" x14ac:dyDescent="0.25">
      <c r="A15" s="14" t="s">
        <v>26</v>
      </c>
      <c r="B15" s="10" t="s">
        <v>156</v>
      </c>
      <c r="C15" s="10" t="s">
        <v>157</v>
      </c>
      <c r="D15" s="11">
        <v>8745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  <c r="AFU15" s="15"/>
      <c r="AFV15" s="15"/>
      <c r="AFW15" s="15"/>
      <c r="AFX15" s="15"/>
      <c r="AFY15" s="15"/>
      <c r="AFZ15" s="15"/>
      <c r="AGA15" s="15"/>
      <c r="AGB15" s="15"/>
      <c r="AGC15" s="15"/>
      <c r="AGD15" s="15"/>
      <c r="AGE15" s="15"/>
      <c r="AGF15" s="15"/>
      <c r="AGG15" s="15"/>
      <c r="AGH15" s="15"/>
      <c r="AGI15" s="15"/>
      <c r="AGJ15" s="15"/>
      <c r="AGK15" s="15"/>
      <c r="AGL15" s="15"/>
      <c r="AGM15" s="15"/>
      <c r="AGN15" s="15"/>
      <c r="AGO15" s="15"/>
      <c r="AGP15" s="15"/>
      <c r="AGQ15" s="15"/>
      <c r="AGR15" s="15"/>
      <c r="AGS15" s="15"/>
      <c r="AGT15" s="15"/>
      <c r="AGU15" s="15"/>
      <c r="AGV15" s="15"/>
      <c r="AGW15" s="15"/>
      <c r="AGX15" s="15"/>
      <c r="AGY15" s="15"/>
      <c r="AGZ15" s="15"/>
      <c r="AHA15" s="15"/>
      <c r="AHB15" s="15"/>
      <c r="AHC15" s="15"/>
      <c r="AHD15" s="15"/>
      <c r="AHE15" s="15"/>
      <c r="AHF15" s="15"/>
      <c r="AHG15" s="15"/>
      <c r="AHH15" s="15"/>
      <c r="AHI15" s="15"/>
      <c r="AHJ15" s="15"/>
      <c r="AHK15" s="15"/>
      <c r="AHL15" s="15"/>
      <c r="AHM15" s="15"/>
      <c r="AHN15" s="15"/>
      <c r="AHO15" s="15"/>
      <c r="AHP15" s="15"/>
      <c r="AHQ15" s="15"/>
      <c r="AHR15" s="15"/>
      <c r="AHS15" s="15"/>
      <c r="AHT15" s="15"/>
      <c r="AHU15" s="15"/>
      <c r="AHV15" s="15"/>
      <c r="AHW15" s="15"/>
      <c r="AHX15" s="15"/>
      <c r="AHY15" s="15"/>
      <c r="AHZ15" s="15"/>
      <c r="AIA15" s="15"/>
      <c r="AIB15" s="15"/>
      <c r="AIC15" s="15"/>
      <c r="AID15" s="15"/>
      <c r="AIE15" s="15"/>
      <c r="AIF15" s="15"/>
      <c r="AIG15" s="15"/>
      <c r="AIH15" s="15"/>
      <c r="AII15" s="15"/>
      <c r="AIJ15" s="15"/>
      <c r="AIK15" s="15"/>
      <c r="AIL15" s="15"/>
      <c r="AIM15" s="15"/>
      <c r="AIN15" s="15"/>
      <c r="AIO15" s="15"/>
      <c r="AIP15" s="15"/>
      <c r="AIQ15" s="15"/>
      <c r="AIR15" s="15"/>
      <c r="AIS15" s="15"/>
      <c r="AIT15" s="15"/>
      <c r="AIU15" s="15"/>
      <c r="AIV15" s="15"/>
      <c r="AIW15" s="15"/>
      <c r="AIX15" s="15"/>
      <c r="AIY15" s="15"/>
      <c r="AIZ15" s="15"/>
      <c r="AJA15" s="15"/>
      <c r="AJB15" s="15"/>
      <c r="AJC15" s="15"/>
      <c r="AJD15" s="15"/>
      <c r="AJE15" s="15"/>
      <c r="AJF15" s="15"/>
      <c r="AJG15" s="15"/>
      <c r="AJH15" s="15"/>
      <c r="AJI15" s="15"/>
      <c r="AJJ15" s="15"/>
      <c r="AJK15" s="15"/>
      <c r="AJL15" s="15"/>
      <c r="AJM15" s="15"/>
      <c r="AJN15" s="15"/>
      <c r="AJO15" s="15"/>
      <c r="AJP15" s="15"/>
      <c r="AJQ15" s="15"/>
      <c r="AJR15" s="15"/>
      <c r="AJS15" s="15"/>
      <c r="AJT15" s="15"/>
      <c r="AJU15" s="15"/>
      <c r="AJV15" s="15"/>
      <c r="AJW15" s="15"/>
      <c r="AJX15" s="15"/>
      <c r="AJY15" s="15"/>
      <c r="AJZ15" s="15"/>
      <c r="AKA15" s="15"/>
      <c r="AKB15" s="15"/>
      <c r="AKC15" s="15"/>
      <c r="AKD15" s="15"/>
      <c r="AKE15" s="15"/>
      <c r="AKF15" s="15"/>
      <c r="AKG15" s="15"/>
      <c r="AKH15" s="15"/>
      <c r="AKI15" s="15"/>
      <c r="AKJ15" s="15"/>
      <c r="AKK15" s="15"/>
      <c r="AKL15" s="15"/>
      <c r="AKM15" s="15"/>
      <c r="AKN15" s="15"/>
      <c r="AKO15" s="15"/>
      <c r="AKP15" s="15"/>
      <c r="AKQ15" s="15"/>
      <c r="AKR15" s="15"/>
      <c r="AKS15" s="15"/>
      <c r="AKT15" s="15"/>
      <c r="AKU15" s="15"/>
      <c r="AKV15" s="15"/>
      <c r="AKW15" s="15"/>
      <c r="AKX15" s="15"/>
      <c r="AKY15" s="15"/>
      <c r="AKZ15" s="15"/>
      <c r="ALA15" s="15"/>
      <c r="ALB15" s="15"/>
      <c r="ALC15" s="15"/>
      <c r="ALD15" s="15"/>
      <c r="ALE15" s="15"/>
      <c r="ALF15" s="15"/>
      <c r="ALG15" s="15"/>
      <c r="ALH15" s="15"/>
      <c r="ALI15" s="15"/>
      <c r="ALJ15" s="15"/>
      <c r="ALK15" s="15"/>
      <c r="ALL15" s="15"/>
      <c r="ALM15" s="15"/>
      <c r="ALN15" s="15"/>
      <c r="ALO15" s="15"/>
      <c r="ALP15" s="15"/>
      <c r="ALQ15" s="15"/>
      <c r="ALR15" s="15"/>
      <c r="ALS15" s="15"/>
      <c r="ALT15" s="15"/>
      <c r="ALU15" s="15"/>
      <c r="ALV15" s="15"/>
      <c r="ALW15" s="15"/>
      <c r="ALX15" s="15"/>
      <c r="ALY15" s="15"/>
      <c r="ALZ15" s="15"/>
    </row>
    <row r="16" spans="1:1014" s="12" customFormat="1" ht="25.5" x14ac:dyDescent="0.2">
      <c r="A16" s="8" t="s">
        <v>29</v>
      </c>
      <c r="B16" s="17" t="s">
        <v>30</v>
      </c>
      <c r="C16" s="18" t="s">
        <v>31</v>
      </c>
      <c r="D16" s="19">
        <f>1164+1</f>
        <v>1165</v>
      </c>
    </row>
    <row r="17" spans="1:4" s="12" customFormat="1" ht="25.5" x14ac:dyDescent="0.2">
      <c r="A17" s="8" t="s">
        <v>29</v>
      </c>
      <c r="B17" s="17" t="s">
        <v>32</v>
      </c>
      <c r="C17" s="18" t="s">
        <v>33</v>
      </c>
      <c r="D17" s="19">
        <v>5820</v>
      </c>
    </row>
    <row r="18" spans="1:4" s="12" customFormat="1" ht="25.5" x14ac:dyDescent="0.2">
      <c r="A18" s="8" t="s">
        <v>29</v>
      </c>
      <c r="B18" s="17" t="s">
        <v>34</v>
      </c>
      <c r="C18" s="18" t="s">
        <v>35</v>
      </c>
      <c r="D18" s="20">
        <v>5820</v>
      </c>
    </row>
    <row r="19" spans="1:4" s="22" customFormat="1" ht="38.25" x14ac:dyDescent="0.2">
      <c r="A19" s="21" t="s">
        <v>29</v>
      </c>
      <c r="B19" s="18" t="s">
        <v>36</v>
      </c>
      <c r="C19" s="18" t="s">
        <v>37</v>
      </c>
      <c r="D19" s="19">
        <v>5820</v>
      </c>
    </row>
    <row r="20" spans="1:4" s="23" customFormat="1" ht="25.5" x14ac:dyDescent="0.2">
      <c r="A20" s="21" t="s">
        <v>29</v>
      </c>
      <c r="B20" s="18" t="s">
        <v>36</v>
      </c>
      <c r="C20" s="18" t="s">
        <v>38</v>
      </c>
      <c r="D20" s="19">
        <v>6000</v>
      </c>
    </row>
    <row r="21" spans="1:4" s="23" customFormat="1" ht="25.5" x14ac:dyDescent="0.2">
      <c r="A21" s="21" t="s">
        <v>29</v>
      </c>
      <c r="B21" s="18" t="s">
        <v>36</v>
      </c>
      <c r="C21" s="18" t="s">
        <v>39</v>
      </c>
      <c r="D21" s="19">
        <v>7000</v>
      </c>
    </row>
    <row r="22" spans="1:4" s="12" customFormat="1" x14ac:dyDescent="0.2">
      <c r="A22" s="8" t="s">
        <v>29</v>
      </c>
      <c r="B22" s="17" t="s">
        <v>40</v>
      </c>
      <c r="C22" s="18" t="s">
        <v>41</v>
      </c>
      <c r="D22" s="19">
        <f>2560.8-0.8</f>
        <v>2560</v>
      </c>
    </row>
    <row r="23" spans="1:4" s="12" customFormat="1" ht="25.5" x14ac:dyDescent="0.2">
      <c r="A23" s="8" t="s">
        <v>29</v>
      </c>
      <c r="B23" s="17" t="s">
        <v>42</v>
      </c>
      <c r="C23" s="18" t="s">
        <v>43</v>
      </c>
      <c r="D23" s="19">
        <f>1164+1</f>
        <v>1165</v>
      </c>
    </row>
    <row r="24" spans="1:4" s="12" customFormat="1" ht="25.5" x14ac:dyDescent="0.2">
      <c r="A24" s="8" t="s">
        <v>29</v>
      </c>
      <c r="B24" s="17" t="s">
        <v>44</v>
      </c>
      <c r="C24" s="18" t="s">
        <v>45</v>
      </c>
      <c r="D24" s="19">
        <f>2328+2</f>
        <v>2330</v>
      </c>
    </row>
    <row r="25" spans="1:4" s="12" customFormat="1" ht="25.5" x14ac:dyDescent="0.2">
      <c r="A25" s="8" t="s">
        <v>46</v>
      </c>
      <c r="B25" s="9" t="s">
        <v>47</v>
      </c>
      <c r="C25" s="21" t="s">
        <v>48</v>
      </c>
      <c r="D25" s="11">
        <v>3500</v>
      </c>
    </row>
    <row r="26" spans="1:4" s="12" customFormat="1" ht="25.5" x14ac:dyDescent="0.2">
      <c r="A26" s="8" t="s">
        <v>46</v>
      </c>
      <c r="B26" s="9" t="s">
        <v>49</v>
      </c>
      <c r="C26" s="21" t="s">
        <v>50</v>
      </c>
      <c r="D26" s="11">
        <v>2000</v>
      </c>
    </row>
    <row r="27" spans="1:4" s="12" customFormat="1" ht="25.5" x14ac:dyDescent="0.2">
      <c r="A27" s="8" t="s">
        <v>46</v>
      </c>
      <c r="B27" s="9" t="s">
        <v>49</v>
      </c>
      <c r="C27" s="21" t="s">
        <v>51</v>
      </c>
      <c r="D27" s="11">
        <v>20000</v>
      </c>
    </row>
    <row r="28" spans="1:4" s="12" customFormat="1" x14ac:dyDescent="0.2">
      <c r="A28" s="21" t="s">
        <v>52</v>
      </c>
      <c r="B28" s="9" t="s">
        <v>53</v>
      </c>
      <c r="C28" s="10" t="s">
        <v>54</v>
      </c>
      <c r="D28" s="11">
        <v>184475</v>
      </c>
    </row>
    <row r="29" spans="1:4" s="12" customFormat="1" ht="25.5" x14ac:dyDescent="0.2">
      <c r="A29" s="8" t="s">
        <v>55</v>
      </c>
      <c r="B29" s="10" t="s">
        <v>56</v>
      </c>
      <c r="C29" s="10" t="s">
        <v>162</v>
      </c>
      <c r="D29" s="11">
        <v>40000</v>
      </c>
    </row>
    <row r="30" spans="1:4" s="12" customFormat="1" x14ac:dyDescent="0.2">
      <c r="A30" s="8" t="s">
        <v>55</v>
      </c>
      <c r="B30" s="10" t="s">
        <v>57</v>
      </c>
      <c r="C30" s="10" t="s">
        <v>58</v>
      </c>
      <c r="D30" s="11">
        <v>20000</v>
      </c>
    </row>
    <row r="31" spans="1:4" s="12" customFormat="1" x14ac:dyDescent="0.2">
      <c r="A31" s="8" t="s">
        <v>55</v>
      </c>
      <c r="B31" s="9" t="s">
        <v>59</v>
      </c>
      <c r="C31" s="10" t="s">
        <v>60</v>
      </c>
      <c r="D31" s="11">
        <v>7000</v>
      </c>
    </row>
    <row r="32" spans="1:4" s="12" customFormat="1" ht="25.5" x14ac:dyDescent="0.2">
      <c r="A32" s="8" t="s">
        <v>55</v>
      </c>
      <c r="B32" s="9" t="s">
        <v>61</v>
      </c>
      <c r="C32" s="10" t="s">
        <v>62</v>
      </c>
      <c r="D32" s="11">
        <v>15000</v>
      </c>
    </row>
    <row r="33" spans="1:4" s="12" customFormat="1" ht="25.5" x14ac:dyDescent="0.2">
      <c r="A33" s="8" t="s">
        <v>55</v>
      </c>
      <c r="B33" s="10" t="s">
        <v>63</v>
      </c>
      <c r="C33" s="10" t="s">
        <v>64</v>
      </c>
      <c r="D33" s="11">
        <v>13000</v>
      </c>
    </row>
    <row r="34" spans="1:4" s="12" customFormat="1" ht="25.5" x14ac:dyDescent="0.2">
      <c r="A34" s="8" t="s">
        <v>55</v>
      </c>
      <c r="B34" s="9" t="s">
        <v>65</v>
      </c>
      <c r="C34" s="10" t="s">
        <v>66</v>
      </c>
      <c r="D34" s="11">
        <v>7000</v>
      </c>
    </row>
    <row r="35" spans="1:4" s="12" customFormat="1" ht="25.5" x14ac:dyDescent="0.2">
      <c r="A35" s="8" t="s">
        <v>55</v>
      </c>
      <c r="B35" s="9" t="s">
        <v>65</v>
      </c>
      <c r="C35" s="10" t="s">
        <v>67</v>
      </c>
      <c r="D35" s="11">
        <v>3500</v>
      </c>
    </row>
    <row r="36" spans="1:4" s="12" customFormat="1" ht="25.5" x14ac:dyDescent="0.2">
      <c r="A36" s="8" t="s">
        <v>55</v>
      </c>
      <c r="B36" s="9" t="s">
        <v>65</v>
      </c>
      <c r="C36" s="10" t="s">
        <v>68</v>
      </c>
      <c r="D36" s="11">
        <v>1500</v>
      </c>
    </row>
    <row r="37" spans="1:4" s="12" customFormat="1" ht="25.5" x14ac:dyDescent="0.2">
      <c r="A37" s="8" t="s">
        <v>55</v>
      </c>
      <c r="B37" s="9" t="s">
        <v>65</v>
      </c>
      <c r="C37" s="10" t="s">
        <v>69</v>
      </c>
      <c r="D37" s="11">
        <v>1500</v>
      </c>
    </row>
    <row r="38" spans="1:4" s="12" customFormat="1" ht="25.5" x14ac:dyDescent="0.2">
      <c r="A38" s="8" t="s">
        <v>55</v>
      </c>
      <c r="B38" s="9" t="s">
        <v>168</v>
      </c>
      <c r="C38" s="10" t="s">
        <v>165</v>
      </c>
      <c r="D38" s="11">
        <v>24780</v>
      </c>
    </row>
    <row r="39" spans="1:4" s="12" customFormat="1" x14ac:dyDescent="0.2">
      <c r="A39" s="8" t="s">
        <v>55</v>
      </c>
      <c r="B39" s="9" t="s">
        <v>167</v>
      </c>
      <c r="C39" s="10" t="s">
        <v>166</v>
      </c>
      <c r="D39" s="11">
        <v>13604</v>
      </c>
    </row>
    <row r="40" spans="1:4" s="12" customFormat="1" ht="38.25" x14ac:dyDescent="0.2">
      <c r="A40" s="8" t="s">
        <v>70</v>
      </c>
      <c r="B40" s="9" t="s">
        <v>71</v>
      </c>
      <c r="C40" s="10" t="s">
        <v>72</v>
      </c>
      <c r="D40" s="24">
        <v>90000</v>
      </c>
    </row>
    <row r="41" spans="1:4" s="12" customFormat="1" ht="38.25" x14ac:dyDescent="0.2">
      <c r="A41" s="8" t="s">
        <v>70</v>
      </c>
      <c r="B41" s="9" t="s">
        <v>73</v>
      </c>
      <c r="C41" s="10" t="s">
        <v>74</v>
      </c>
      <c r="D41" s="24">
        <v>8000</v>
      </c>
    </row>
    <row r="42" spans="1:4" s="12" customFormat="1" ht="25.5" x14ac:dyDescent="0.2">
      <c r="A42" s="21" t="s">
        <v>70</v>
      </c>
      <c r="B42" s="25" t="s">
        <v>75</v>
      </c>
      <c r="C42" s="10" t="s">
        <v>76</v>
      </c>
      <c r="D42" s="11">
        <v>8000</v>
      </c>
    </row>
    <row r="43" spans="1:4" s="12" customFormat="1" ht="25.5" x14ac:dyDescent="0.2">
      <c r="A43" s="21" t="s">
        <v>70</v>
      </c>
      <c r="B43" s="25" t="s">
        <v>158</v>
      </c>
      <c r="C43" s="10" t="s">
        <v>157</v>
      </c>
      <c r="D43" s="11">
        <v>2260</v>
      </c>
    </row>
    <row r="44" spans="1:4" s="12" customFormat="1" ht="25.5" x14ac:dyDescent="0.2">
      <c r="A44" s="21" t="s">
        <v>70</v>
      </c>
      <c r="B44" s="25" t="s">
        <v>163</v>
      </c>
      <c r="C44" s="10" t="s">
        <v>164</v>
      </c>
      <c r="D44" s="11">
        <v>2400</v>
      </c>
    </row>
    <row r="45" spans="1:4" s="12" customFormat="1" ht="25.5" x14ac:dyDescent="0.2">
      <c r="A45" s="8" t="s">
        <v>77</v>
      </c>
      <c r="B45" s="9" t="s">
        <v>78</v>
      </c>
      <c r="C45" s="10" t="s">
        <v>79</v>
      </c>
      <c r="D45" s="11">
        <f>15000+1387</f>
        <v>16387</v>
      </c>
    </row>
    <row r="46" spans="1:4" s="12" customFormat="1" x14ac:dyDescent="0.2">
      <c r="A46" s="8" t="s">
        <v>77</v>
      </c>
      <c r="B46" s="9" t="s">
        <v>169</v>
      </c>
      <c r="C46" s="10" t="s">
        <v>170</v>
      </c>
      <c r="D46" s="11">
        <v>6683</v>
      </c>
    </row>
    <row r="47" spans="1:4" s="12" customFormat="1" x14ac:dyDescent="0.2">
      <c r="A47" s="8" t="s">
        <v>80</v>
      </c>
      <c r="B47" s="9" t="s">
        <v>81</v>
      </c>
      <c r="C47" s="10" t="s">
        <v>82</v>
      </c>
      <c r="D47" s="26">
        <v>7000</v>
      </c>
    </row>
    <row r="48" spans="1:4" s="12" customFormat="1" x14ac:dyDescent="0.2">
      <c r="A48" s="8" t="s">
        <v>80</v>
      </c>
      <c r="B48" s="9" t="s">
        <v>83</v>
      </c>
      <c r="C48" s="10" t="s">
        <v>84</v>
      </c>
      <c r="D48" s="26">
        <v>3000</v>
      </c>
    </row>
    <row r="49" spans="1:4" s="12" customFormat="1" ht="25.5" x14ac:dyDescent="0.2">
      <c r="A49" s="27" t="s">
        <v>85</v>
      </c>
      <c r="B49" s="9" t="s">
        <v>86</v>
      </c>
      <c r="C49" s="10" t="s">
        <v>87</v>
      </c>
      <c r="D49" s="24">
        <v>64000</v>
      </c>
    </row>
    <row r="50" spans="1:4" s="12" customFormat="1" ht="25.5" x14ac:dyDescent="0.2">
      <c r="A50" s="27" t="s">
        <v>85</v>
      </c>
      <c r="B50" s="9" t="s">
        <v>86</v>
      </c>
      <c r="C50" s="10" t="s">
        <v>88</v>
      </c>
      <c r="D50" s="24">
        <v>81915</v>
      </c>
    </row>
    <row r="51" spans="1:4" s="12" customFormat="1" ht="25.5" x14ac:dyDescent="0.2">
      <c r="A51" s="27" t="s">
        <v>85</v>
      </c>
      <c r="B51" s="9" t="s">
        <v>86</v>
      </c>
      <c r="C51" s="10" t="s">
        <v>89</v>
      </c>
      <c r="D51" s="24">
        <v>15435</v>
      </c>
    </row>
    <row r="52" spans="1:4" s="12" customFormat="1" ht="25.5" x14ac:dyDescent="0.2">
      <c r="A52" s="27" t="s">
        <v>85</v>
      </c>
      <c r="B52" s="9" t="s">
        <v>160</v>
      </c>
      <c r="C52" s="10" t="s">
        <v>94</v>
      </c>
      <c r="D52" s="24">
        <v>4800</v>
      </c>
    </row>
    <row r="53" spans="1:4" s="12" customFormat="1" ht="25.5" x14ac:dyDescent="0.2">
      <c r="A53" s="27" t="s">
        <v>85</v>
      </c>
      <c r="B53" s="9" t="s">
        <v>160</v>
      </c>
      <c r="C53" s="10" t="s">
        <v>161</v>
      </c>
      <c r="D53" s="24">
        <v>16660</v>
      </c>
    </row>
    <row r="54" spans="1:4" s="12" customFormat="1" ht="25.5" x14ac:dyDescent="0.2">
      <c r="A54" s="8" t="s">
        <v>90</v>
      </c>
      <c r="B54" s="25" t="s">
        <v>91</v>
      </c>
      <c r="C54" s="10" t="s">
        <v>92</v>
      </c>
      <c r="D54" s="24">
        <v>5000</v>
      </c>
    </row>
    <row r="55" spans="1:4" s="12" customFormat="1" ht="25.5" x14ac:dyDescent="0.2">
      <c r="A55" s="8" t="s">
        <v>90</v>
      </c>
      <c r="B55" s="25" t="s">
        <v>93</v>
      </c>
      <c r="C55" s="10" t="s">
        <v>94</v>
      </c>
      <c r="D55" s="24">
        <v>22000</v>
      </c>
    </row>
    <row r="56" spans="1:4" s="12" customFormat="1" ht="25.5" x14ac:dyDescent="0.2">
      <c r="A56" s="8" t="s">
        <v>90</v>
      </c>
      <c r="B56" s="25" t="s">
        <v>93</v>
      </c>
      <c r="C56" s="10" t="s">
        <v>95</v>
      </c>
      <c r="D56" s="24">
        <v>3500</v>
      </c>
    </row>
    <row r="57" spans="1:4" s="12" customFormat="1" ht="38.25" x14ac:dyDescent="0.2">
      <c r="A57" s="8" t="s">
        <v>90</v>
      </c>
      <c r="B57" s="25" t="s">
        <v>96</v>
      </c>
      <c r="C57" s="10" t="s">
        <v>97</v>
      </c>
      <c r="D57" s="24">
        <v>24000</v>
      </c>
    </row>
    <row r="58" spans="1:4" s="12" customFormat="1" ht="25.5" x14ac:dyDescent="0.2">
      <c r="A58" s="8" t="s">
        <v>90</v>
      </c>
      <c r="B58" s="25" t="s">
        <v>98</v>
      </c>
      <c r="C58" s="10" t="s">
        <v>99</v>
      </c>
      <c r="D58" s="24">
        <v>30000</v>
      </c>
    </row>
    <row r="59" spans="1:4" s="12" customFormat="1" ht="25.5" x14ac:dyDescent="0.2">
      <c r="A59" s="8" t="s">
        <v>100</v>
      </c>
      <c r="B59" s="9" t="s">
        <v>101</v>
      </c>
      <c r="C59" s="10" t="s">
        <v>102</v>
      </c>
      <c r="D59" s="11">
        <f>5000+6000</f>
        <v>11000</v>
      </c>
    </row>
    <row r="60" spans="1:4" s="12" customFormat="1" ht="25.5" x14ac:dyDescent="0.2">
      <c r="A60" s="8" t="s">
        <v>100</v>
      </c>
      <c r="B60" s="9" t="s">
        <v>103</v>
      </c>
      <c r="C60" s="10" t="s">
        <v>159</v>
      </c>
      <c r="D60" s="11">
        <v>8000</v>
      </c>
    </row>
    <row r="61" spans="1:4" s="12" customFormat="1" ht="25.5" x14ac:dyDescent="0.2">
      <c r="A61" s="8" t="s">
        <v>100</v>
      </c>
      <c r="B61" s="9" t="s">
        <v>105</v>
      </c>
      <c r="C61" s="10" t="s">
        <v>104</v>
      </c>
      <c r="D61" s="11">
        <v>50000</v>
      </c>
    </row>
    <row r="62" spans="1:4" s="12" customFormat="1" x14ac:dyDescent="0.2">
      <c r="A62" s="8" t="s">
        <v>100</v>
      </c>
      <c r="B62" s="9" t="s">
        <v>106</v>
      </c>
      <c r="C62" s="10" t="s">
        <v>107</v>
      </c>
      <c r="D62" s="11">
        <v>5000</v>
      </c>
    </row>
    <row r="63" spans="1:4" s="12" customFormat="1" x14ac:dyDescent="0.2">
      <c r="A63" s="8" t="s">
        <v>108</v>
      </c>
      <c r="B63" s="9" t="s">
        <v>109</v>
      </c>
      <c r="C63" s="10" t="s">
        <v>110</v>
      </c>
      <c r="D63" s="11">
        <v>9000</v>
      </c>
    </row>
    <row r="64" spans="1:4" s="12" customFormat="1" x14ac:dyDescent="0.2">
      <c r="A64" s="8" t="s">
        <v>111</v>
      </c>
      <c r="B64" s="9" t="s">
        <v>112</v>
      </c>
      <c r="C64" s="10" t="s">
        <v>94</v>
      </c>
      <c r="D64" s="11">
        <v>19750</v>
      </c>
    </row>
    <row r="65" spans="1:1014" s="12" customFormat="1" x14ac:dyDescent="0.2">
      <c r="A65" s="8" t="s">
        <v>111</v>
      </c>
      <c r="B65" s="9" t="s">
        <v>112</v>
      </c>
      <c r="C65" s="10" t="s">
        <v>113</v>
      </c>
      <c r="D65" s="11">
        <v>2950</v>
      </c>
    </row>
    <row r="66" spans="1:1014" s="12" customFormat="1" x14ac:dyDescent="0.2">
      <c r="A66" s="8" t="s">
        <v>111</v>
      </c>
      <c r="B66" s="9" t="s">
        <v>112</v>
      </c>
      <c r="C66" s="10" t="s">
        <v>114</v>
      </c>
      <c r="D66" s="11">
        <v>2500</v>
      </c>
    </row>
    <row r="67" spans="1:1014" s="12" customFormat="1" x14ac:dyDescent="0.2">
      <c r="A67" s="8" t="s">
        <v>111</v>
      </c>
      <c r="B67" s="9" t="s">
        <v>112</v>
      </c>
      <c r="C67" s="10" t="s">
        <v>171</v>
      </c>
      <c r="D67" s="11">
        <v>3000</v>
      </c>
    </row>
    <row r="68" spans="1:1014" s="16" customFormat="1" ht="15" x14ac:dyDescent="0.25">
      <c r="A68" s="21" t="s">
        <v>115</v>
      </c>
      <c r="B68" s="25" t="s">
        <v>116</v>
      </c>
      <c r="C68" s="10" t="s">
        <v>117</v>
      </c>
      <c r="D68" s="11">
        <v>60000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  <c r="GO68" s="15"/>
      <c r="GP68" s="15"/>
      <c r="GQ68" s="15"/>
      <c r="GR68" s="15"/>
      <c r="GS68" s="15"/>
      <c r="GT68" s="15"/>
      <c r="GU68" s="15"/>
      <c r="GV68" s="15"/>
      <c r="GW68" s="15"/>
      <c r="GX68" s="15"/>
      <c r="GY68" s="15"/>
      <c r="GZ68" s="15"/>
      <c r="HA68" s="15"/>
      <c r="HB68" s="15"/>
      <c r="HC68" s="15"/>
      <c r="HD68" s="15"/>
      <c r="HE68" s="15"/>
      <c r="HF68" s="15"/>
      <c r="HG68" s="15"/>
      <c r="HH68" s="15"/>
      <c r="HI68" s="15"/>
      <c r="HJ68" s="15"/>
      <c r="HK68" s="15"/>
      <c r="HL68" s="15"/>
      <c r="HM68" s="15"/>
      <c r="HN68" s="15"/>
      <c r="HO68" s="15"/>
      <c r="HP68" s="15"/>
      <c r="HQ68" s="15"/>
      <c r="HR68" s="15"/>
      <c r="HS68" s="15"/>
      <c r="HT68" s="15"/>
      <c r="HU68" s="15"/>
      <c r="HV68" s="15"/>
      <c r="HW68" s="15"/>
      <c r="HX68" s="15"/>
      <c r="HY68" s="15"/>
      <c r="HZ68" s="15"/>
      <c r="IA68" s="15"/>
      <c r="IB68" s="15"/>
      <c r="IC68" s="15"/>
      <c r="ID68" s="15"/>
      <c r="IE68" s="15"/>
      <c r="IF68" s="15"/>
      <c r="IG68" s="15"/>
      <c r="IH68" s="15"/>
      <c r="II68" s="15"/>
      <c r="IJ68" s="15"/>
      <c r="IK68" s="15"/>
      <c r="IL68" s="15"/>
      <c r="IM68" s="15"/>
      <c r="IN68" s="15"/>
      <c r="IO68" s="15"/>
      <c r="IP68" s="15"/>
      <c r="IQ68" s="15"/>
      <c r="IR68" s="15"/>
      <c r="IS68" s="15"/>
      <c r="IT68" s="15"/>
      <c r="IU68" s="15"/>
      <c r="IV68" s="15"/>
      <c r="IW68" s="15"/>
      <c r="IX68" s="15"/>
      <c r="IY68" s="15"/>
      <c r="IZ68" s="15"/>
      <c r="JA68" s="15"/>
      <c r="JB68" s="15"/>
      <c r="JC68" s="15"/>
      <c r="JD68" s="15"/>
      <c r="JE68" s="15"/>
      <c r="JF68" s="15"/>
      <c r="JG68" s="15"/>
      <c r="JH68" s="15"/>
      <c r="JI68" s="15"/>
      <c r="JJ68" s="15"/>
      <c r="JK68" s="15"/>
      <c r="JL68" s="15"/>
      <c r="JM68" s="15"/>
      <c r="JN68" s="15"/>
      <c r="JO68" s="15"/>
      <c r="JP68" s="15"/>
      <c r="JQ68" s="15"/>
      <c r="JR68" s="15"/>
      <c r="JS68" s="15"/>
      <c r="JT68" s="15"/>
      <c r="JU68" s="15"/>
      <c r="JV68" s="15"/>
      <c r="JW68" s="15"/>
      <c r="JX68" s="15"/>
      <c r="JY68" s="15"/>
      <c r="JZ68" s="15"/>
      <c r="KA68" s="15"/>
      <c r="KB68" s="15"/>
      <c r="KC68" s="15"/>
      <c r="KD68" s="15"/>
      <c r="KE68" s="15"/>
      <c r="KF68" s="15"/>
      <c r="KG68" s="15"/>
      <c r="KH68" s="15"/>
      <c r="KI68" s="15"/>
      <c r="KJ68" s="15"/>
      <c r="KK68" s="15"/>
      <c r="KL68" s="15"/>
      <c r="KM68" s="15"/>
      <c r="KN68" s="15"/>
      <c r="KO68" s="15"/>
      <c r="KP68" s="15"/>
      <c r="KQ68" s="15"/>
      <c r="KR68" s="15"/>
      <c r="KS68" s="15"/>
      <c r="KT68" s="15"/>
      <c r="KU68" s="15"/>
      <c r="KV68" s="15"/>
      <c r="KW68" s="15"/>
      <c r="KX68" s="15"/>
      <c r="KY68" s="15"/>
      <c r="KZ68" s="15"/>
      <c r="LA68" s="15"/>
      <c r="LB68" s="15"/>
      <c r="LC68" s="15"/>
      <c r="LD68" s="15"/>
      <c r="LE68" s="15"/>
      <c r="LF68" s="15"/>
      <c r="LG68" s="15"/>
      <c r="LH68" s="15"/>
      <c r="LI68" s="15"/>
      <c r="LJ68" s="15"/>
      <c r="LK68" s="15"/>
      <c r="LL68" s="15"/>
      <c r="LM68" s="15"/>
      <c r="LN68" s="15"/>
      <c r="LO68" s="15"/>
      <c r="LP68" s="15"/>
      <c r="LQ68" s="15"/>
      <c r="LR68" s="15"/>
      <c r="LS68" s="15"/>
      <c r="LT68" s="15"/>
      <c r="LU68" s="15"/>
      <c r="LV68" s="15"/>
      <c r="LW68" s="15"/>
      <c r="LX68" s="15"/>
      <c r="LY68" s="15"/>
      <c r="LZ68" s="15"/>
      <c r="MA68" s="15"/>
      <c r="MB68" s="15"/>
      <c r="MC68" s="15"/>
      <c r="MD68" s="15"/>
      <c r="ME68" s="15"/>
      <c r="MF68" s="15"/>
      <c r="MG68" s="15"/>
      <c r="MH68" s="15"/>
      <c r="MI68" s="15"/>
      <c r="MJ68" s="15"/>
      <c r="MK68" s="15"/>
      <c r="ML68" s="15"/>
      <c r="MM68" s="15"/>
      <c r="MN68" s="15"/>
      <c r="MO68" s="15"/>
      <c r="MP68" s="15"/>
      <c r="MQ68" s="15"/>
      <c r="MR68" s="15"/>
      <c r="MS68" s="15"/>
      <c r="MT68" s="15"/>
      <c r="MU68" s="15"/>
      <c r="MV68" s="15"/>
      <c r="MW68" s="15"/>
      <c r="MX68" s="15"/>
      <c r="MY68" s="15"/>
      <c r="MZ68" s="15"/>
      <c r="NA68" s="15"/>
      <c r="NB68" s="15"/>
      <c r="NC68" s="15"/>
      <c r="ND68" s="15"/>
      <c r="NE68" s="15"/>
      <c r="NF68" s="15"/>
      <c r="NG68" s="15"/>
      <c r="NH68" s="15"/>
      <c r="NI68" s="15"/>
      <c r="NJ68" s="15"/>
      <c r="NK68" s="15"/>
      <c r="NL68" s="15"/>
      <c r="NM68" s="15"/>
      <c r="NN68" s="15"/>
      <c r="NO68" s="15"/>
      <c r="NP68" s="15"/>
      <c r="NQ68" s="15"/>
      <c r="NR68" s="15"/>
      <c r="NS68" s="15"/>
      <c r="NT68" s="15"/>
      <c r="NU68" s="15"/>
      <c r="NV68" s="15"/>
      <c r="NW68" s="15"/>
      <c r="NX68" s="15"/>
      <c r="NY68" s="15"/>
      <c r="NZ68" s="15"/>
      <c r="OA68" s="15"/>
      <c r="OB68" s="15"/>
      <c r="OC68" s="15"/>
      <c r="OD68" s="15"/>
      <c r="OE68" s="15"/>
      <c r="OF68" s="15"/>
      <c r="OG68" s="15"/>
      <c r="OH68" s="15"/>
      <c r="OI68" s="15"/>
      <c r="OJ68" s="15"/>
      <c r="OK68" s="15"/>
      <c r="OL68" s="15"/>
      <c r="OM68" s="15"/>
      <c r="ON68" s="15"/>
      <c r="OO68" s="15"/>
      <c r="OP68" s="15"/>
      <c r="OQ68" s="15"/>
      <c r="OR68" s="15"/>
      <c r="OS68" s="15"/>
      <c r="OT68" s="15"/>
      <c r="OU68" s="15"/>
      <c r="OV68" s="15"/>
      <c r="OW68" s="15"/>
      <c r="OX68" s="15"/>
      <c r="OY68" s="15"/>
      <c r="OZ68" s="15"/>
      <c r="PA68" s="15"/>
      <c r="PB68" s="15"/>
      <c r="PC68" s="15"/>
      <c r="PD68" s="15"/>
      <c r="PE68" s="15"/>
      <c r="PF68" s="15"/>
      <c r="PG68" s="15"/>
      <c r="PH68" s="15"/>
      <c r="PI68" s="15"/>
      <c r="PJ68" s="15"/>
      <c r="PK68" s="15"/>
      <c r="PL68" s="15"/>
      <c r="PM68" s="15"/>
      <c r="PN68" s="15"/>
      <c r="PO68" s="15"/>
      <c r="PP68" s="15"/>
      <c r="PQ68" s="15"/>
      <c r="PR68" s="15"/>
      <c r="PS68" s="15"/>
      <c r="PT68" s="15"/>
      <c r="PU68" s="15"/>
      <c r="PV68" s="15"/>
      <c r="PW68" s="15"/>
      <c r="PX68" s="15"/>
      <c r="PY68" s="15"/>
      <c r="PZ68" s="15"/>
      <c r="QA68" s="15"/>
      <c r="QB68" s="15"/>
      <c r="QC68" s="15"/>
      <c r="QD68" s="15"/>
      <c r="QE68" s="15"/>
      <c r="QF68" s="15"/>
      <c r="QG68" s="15"/>
      <c r="QH68" s="15"/>
      <c r="QI68" s="15"/>
      <c r="QJ68" s="15"/>
      <c r="QK68" s="15"/>
      <c r="QL68" s="15"/>
      <c r="QM68" s="15"/>
      <c r="QN68" s="15"/>
      <c r="QO68" s="15"/>
      <c r="QP68" s="15"/>
      <c r="QQ68" s="15"/>
      <c r="QR68" s="15"/>
      <c r="QS68" s="15"/>
      <c r="QT68" s="15"/>
      <c r="QU68" s="15"/>
      <c r="QV68" s="15"/>
      <c r="QW68" s="15"/>
      <c r="QX68" s="15"/>
      <c r="QY68" s="15"/>
      <c r="QZ68" s="15"/>
      <c r="RA68" s="15"/>
      <c r="RB68" s="15"/>
      <c r="RC68" s="15"/>
      <c r="RD68" s="15"/>
      <c r="RE68" s="15"/>
      <c r="RF68" s="15"/>
      <c r="RG68" s="15"/>
      <c r="RH68" s="15"/>
      <c r="RI68" s="15"/>
      <c r="RJ68" s="15"/>
      <c r="RK68" s="15"/>
      <c r="RL68" s="15"/>
      <c r="RM68" s="15"/>
      <c r="RN68" s="15"/>
      <c r="RO68" s="15"/>
      <c r="RP68" s="15"/>
      <c r="RQ68" s="15"/>
      <c r="RR68" s="15"/>
      <c r="RS68" s="15"/>
      <c r="RT68" s="15"/>
      <c r="RU68" s="15"/>
      <c r="RV68" s="15"/>
      <c r="RW68" s="15"/>
      <c r="RX68" s="15"/>
      <c r="RY68" s="15"/>
      <c r="RZ68" s="15"/>
      <c r="SA68" s="15"/>
      <c r="SB68" s="15"/>
      <c r="SC68" s="15"/>
      <c r="SD68" s="15"/>
      <c r="SE68" s="15"/>
      <c r="SF68" s="15"/>
      <c r="SG68" s="15"/>
      <c r="SH68" s="15"/>
      <c r="SI68" s="15"/>
      <c r="SJ68" s="15"/>
      <c r="SK68" s="15"/>
      <c r="SL68" s="15"/>
      <c r="SM68" s="15"/>
      <c r="SN68" s="15"/>
      <c r="SO68" s="15"/>
      <c r="SP68" s="15"/>
      <c r="SQ68" s="15"/>
      <c r="SR68" s="15"/>
      <c r="SS68" s="15"/>
      <c r="ST68" s="15"/>
      <c r="SU68" s="15"/>
      <c r="SV68" s="15"/>
      <c r="SW68" s="15"/>
      <c r="SX68" s="15"/>
      <c r="SY68" s="15"/>
      <c r="SZ68" s="15"/>
      <c r="TA68" s="15"/>
      <c r="TB68" s="15"/>
      <c r="TC68" s="15"/>
      <c r="TD68" s="15"/>
      <c r="TE68" s="15"/>
      <c r="TF68" s="15"/>
      <c r="TG68" s="15"/>
      <c r="TH68" s="15"/>
      <c r="TI68" s="15"/>
      <c r="TJ68" s="15"/>
      <c r="TK68" s="15"/>
      <c r="TL68" s="15"/>
      <c r="TM68" s="15"/>
      <c r="TN68" s="15"/>
      <c r="TO68" s="15"/>
      <c r="TP68" s="15"/>
      <c r="TQ68" s="15"/>
      <c r="TR68" s="15"/>
      <c r="TS68" s="15"/>
      <c r="TT68" s="15"/>
      <c r="TU68" s="15"/>
      <c r="TV68" s="15"/>
      <c r="TW68" s="15"/>
      <c r="TX68" s="15"/>
      <c r="TY68" s="15"/>
      <c r="TZ68" s="15"/>
      <c r="UA68" s="15"/>
      <c r="UB68" s="15"/>
      <c r="UC68" s="15"/>
      <c r="UD68" s="15"/>
      <c r="UE68" s="15"/>
      <c r="UF68" s="15"/>
      <c r="UG68" s="15"/>
      <c r="UH68" s="15"/>
      <c r="UI68" s="15"/>
      <c r="UJ68" s="15"/>
      <c r="UK68" s="15"/>
      <c r="UL68" s="15"/>
      <c r="UM68" s="15"/>
      <c r="UN68" s="15"/>
      <c r="UO68" s="15"/>
      <c r="UP68" s="15"/>
      <c r="UQ68" s="15"/>
      <c r="UR68" s="15"/>
      <c r="US68" s="15"/>
      <c r="UT68" s="15"/>
      <c r="UU68" s="15"/>
      <c r="UV68" s="15"/>
      <c r="UW68" s="15"/>
      <c r="UX68" s="15"/>
      <c r="UY68" s="15"/>
      <c r="UZ68" s="15"/>
      <c r="VA68" s="15"/>
      <c r="VB68" s="15"/>
      <c r="VC68" s="15"/>
      <c r="VD68" s="15"/>
      <c r="VE68" s="15"/>
      <c r="VF68" s="15"/>
      <c r="VG68" s="15"/>
      <c r="VH68" s="15"/>
      <c r="VI68" s="15"/>
      <c r="VJ68" s="15"/>
      <c r="VK68" s="15"/>
      <c r="VL68" s="15"/>
      <c r="VM68" s="15"/>
      <c r="VN68" s="15"/>
      <c r="VO68" s="15"/>
      <c r="VP68" s="15"/>
      <c r="VQ68" s="15"/>
      <c r="VR68" s="15"/>
      <c r="VS68" s="15"/>
      <c r="VT68" s="15"/>
      <c r="VU68" s="15"/>
      <c r="VV68" s="15"/>
      <c r="VW68" s="15"/>
      <c r="VX68" s="15"/>
      <c r="VY68" s="15"/>
      <c r="VZ68" s="15"/>
      <c r="WA68" s="15"/>
      <c r="WB68" s="15"/>
      <c r="WC68" s="15"/>
      <c r="WD68" s="15"/>
      <c r="WE68" s="15"/>
      <c r="WF68" s="15"/>
      <c r="WG68" s="15"/>
      <c r="WH68" s="15"/>
      <c r="WI68" s="15"/>
      <c r="WJ68" s="15"/>
      <c r="WK68" s="15"/>
      <c r="WL68" s="15"/>
      <c r="WM68" s="15"/>
      <c r="WN68" s="15"/>
      <c r="WO68" s="15"/>
      <c r="WP68" s="15"/>
      <c r="WQ68" s="15"/>
      <c r="WR68" s="15"/>
      <c r="WS68" s="15"/>
      <c r="WT68" s="15"/>
      <c r="WU68" s="15"/>
      <c r="WV68" s="15"/>
      <c r="WW68" s="15"/>
      <c r="WX68" s="15"/>
      <c r="WY68" s="15"/>
      <c r="WZ68" s="15"/>
      <c r="XA68" s="15"/>
      <c r="XB68" s="15"/>
      <c r="XC68" s="15"/>
      <c r="XD68" s="15"/>
      <c r="XE68" s="15"/>
      <c r="XF68" s="15"/>
      <c r="XG68" s="15"/>
      <c r="XH68" s="15"/>
      <c r="XI68" s="15"/>
      <c r="XJ68" s="15"/>
      <c r="XK68" s="15"/>
      <c r="XL68" s="15"/>
      <c r="XM68" s="15"/>
      <c r="XN68" s="15"/>
      <c r="XO68" s="15"/>
      <c r="XP68" s="15"/>
      <c r="XQ68" s="15"/>
      <c r="XR68" s="15"/>
      <c r="XS68" s="15"/>
      <c r="XT68" s="15"/>
      <c r="XU68" s="15"/>
      <c r="XV68" s="15"/>
      <c r="XW68" s="15"/>
      <c r="XX68" s="15"/>
      <c r="XY68" s="15"/>
      <c r="XZ68" s="15"/>
      <c r="YA68" s="15"/>
      <c r="YB68" s="15"/>
      <c r="YC68" s="15"/>
      <c r="YD68" s="15"/>
      <c r="YE68" s="15"/>
      <c r="YF68" s="15"/>
      <c r="YG68" s="15"/>
      <c r="YH68" s="15"/>
      <c r="YI68" s="15"/>
      <c r="YJ68" s="15"/>
      <c r="YK68" s="15"/>
      <c r="YL68" s="15"/>
      <c r="YM68" s="15"/>
      <c r="YN68" s="15"/>
      <c r="YO68" s="15"/>
      <c r="YP68" s="15"/>
      <c r="YQ68" s="15"/>
      <c r="YR68" s="15"/>
      <c r="YS68" s="15"/>
      <c r="YT68" s="15"/>
      <c r="YU68" s="15"/>
      <c r="YV68" s="15"/>
      <c r="YW68" s="15"/>
      <c r="YX68" s="15"/>
      <c r="YY68" s="15"/>
      <c r="YZ68" s="15"/>
      <c r="ZA68" s="15"/>
      <c r="ZB68" s="15"/>
      <c r="ZC68" s="15"/>
      <c r="ZD68" s="15"/>
      <c r="ZE68" s="15"/>
      <c r="ZF68" s="15"/>
      <c r="ZG68" s="15"/>
      <c r="ZH68" s="15"/>
      <c r="ZI68" s="15"/>
      <c r="ZJ68" s="15"/>
      <c r="ZK68" s="15"/>
      <c r="ZL68" s="15"/>
      <c r="ZM68" s="15"/>
      <c r="ZN68" s="15"/>
      <c r="ZO68" s="15"/>
      <c r="ZP68" s="15"/>
      <c r="ZQ68" s="15"/>
      <c r="ZR68" s="15"/>
      <c r="ZS68" s="15"/>
      <c r="ZT68" s="15"/>
      <c r="ZU68" s="15"/>
      <c r="ZV68" s="15"/>
      <c r="ZW68" s="15"/>
      <c r="ZX68" s="15"/>
      <c r="ZY68" s="15"/>
      <c r="ZZ68" s="15"/>
      <c r="AAA68" s="15"/>
      <c r="AAB68" s="15"/>
      <c r="AAC68" s="15"/>
      <c r="AAD68" s="15"/>
      <c r="AAE68" s="15"/>
      <c r="AAF68" s="15"/>
      <c r="AAG68" s="15"/>
      <c r="AAH68" s="15"/>
      <c r="AAI68" s="15"/>
      <c r="AAJ68" s="15"/>
      <c r="AAK68" s="15"/>
      <c r="AAL68" s="15"/>
      <c r="AAM68" s="15"/>
      <c r="AAN68" s="15"/>
      <c r="AAO68" s="15"/>
      <c r="AAP68" s="15"/>
      <c r="AAQ68" s="15"/>
      <c r="AAR68" s="15"/>
      <c r="AAS68" s="15"/>
      <c r="AAT68" s="15"/>
      <c r="AAU68" s="15"/>
      <c r="AAV68" s="15"/>
      <c r="AAW68" s="15"/>
      <c r="AAX68" s="15"/>
      <c r="AAY68" s="15"/>
      <c r="AAZ68" s="15"/>
      <c r="ABA68" s="15"/>
      <c r="ABB68" s="15"/>
      <c r="ABC68" s="15"/>
      <c r="ABD68" s="15"/>
      <c r="ABE68" s="15"/>
      <c r="ABF68" s="15"/>
      <c r="ABG68" s="15"/>
      <c r="ABH68" s="15"/>
      <c r="ABI68" s="15"/>
      <c r="ABJ68" s="15"/>
      <c r="ABK68" s="15"/>
      <c r="ABL68" s="15"/>
      <c r="ABM68" s="15"/>
      <c r="ABN68" s="15"/>
      <c r="ABO68" s="15"/>
      <c r="ABP68" s="15"/>
      <c r="ABQ68" s="15"/>
      <c r="ABR68" s="15"/>
      <c r="ABS68" s="15"/>
      <c r="ABT68" s="15"/>
      <c r="ABU68" s="15"/>
      <c r="ABV68" s="15"/>
      <c r="ABW68" s="15"/>
      <c r="ABX68" s="15"/>
      <c r="ABY68" s="15"/>
      <c r="ABZ68" s="15"/>
      <c r="ACA68" s="15"/>
      <c r="ACB68" s="15"/>
      <c r="ACC68" s="15"/>
      <c r="ACD68" s="15"/>
      <c r="ACE68" s="15"/>
      <c r="ACF68" s="15"/>
      <c r="ACG68" s="15"/>
      <c r="ACH68" s="15"/>
      <c r="ACI68" s="15"/>
      <c r="ACJ68" s="15"/>
      <c r="ACK68" s="15"/>
      <c r="ACL68" s="15"/>
      <c r="ACM68" s="15"/>
      <c r="ACN68" s="15"/>
      <c r="ACO68" s="15"/>
      <c r="ACP68" s="15"/>
      <c r="ACQ68" s="15"/>
      <c r="ACR68" s="15"/>
      <c r="ACS68" s="15"/>
      <c r="ACT68" s="15"/>
      <c r="ACU68" s="15"/>
      <c r="ACV68" s="15"/>
      <c r="ACW68" s="15"/>
      <c r="ACX68" s="15"/>
      <c r="ACY68" s="15"/>
      <c r="ACZ68" s="15"/>
      <c r="ADA68" s="15"/>
      <c r="ADB68" s="15"/>
      <c r="ADC68" s="15"/>
      <c r="ADD68" s="15"/>
      <c r="ADE68" s="15"/>
      <c r="ADF68" s="15"/>
      <c r="ADG68" s="15"/>
      <c r="ADH68" s="15"/>
      <c r="ADI68" s="15"/>
      <c r="ADJ68" s="15"/>
      <c r="ADK68" s="15"/>
      <c r="ADL68" s="15"/>
      <c r="ADM68" s="15"/>
      <c r="ADN68" s="15"/>
      <c r="ADO68" s="15"/>
      <c r="ADP68" s="15"/>
      <c r="ADQ68" s="15"/>
      <c r="ADR68" s="15"/>
      <c r="ADS68" s="15"/>
      <c r="ADT68" s="15"/>
      <c r="ADU68" s="15"/>
      <c r="ADV68" s="15"/>
      <c r="ADW68" s="15"/>
      <c r="ADX68" s="15"/>
      <c r="ADY68" s="15"/>
      <c r="ADZ68" s="15"/>
      <c r="AEA68" s="15"/>
      <c r="AEB68" s="15"/>
      <c r="AEC68" s="15"/>
      <c r="AED68" s="15"/>
      <c r="AEE68" s="15"/>
      <c r="AEF68" s="15"/>
      <c r="AEG68" s="15"/>
      <c r="AEH68" s="15"/>
      <c r="AEI68" s="15"/>
      <c r="AEJ68" s="15"/>
      <c r="AEK68" s="15"/>
      <c r="AEL68" s="15"/>
      <c r="AEM68" s="15"/>
      <c r="AEN68" s="15"/>
      <c r="AEO68" s="15"/>
      <c r="AEP68" s="15"/>
      <c r="AEQ68" s="15"/>
      <c r="AER68" s="15"/>
      <c r="AES68" s="15"/>
      <c r="AET68" s="15"/>
      <c r="AEU68" s="15"/>
      <c r="AEV68" s="15"/>
      <c r="AEW68" s="15"/>
      <c r="AEX68" s="15"/>
      <c r="AEY68" s="15"/>
      <c r="AEZ68" s="15"/>
      <c r="AFA68" s="15"/>
      <c r="AFB68" s="15"/>
      <c r="AFC68" s="15"/>
      <c r="AFD68" s="15"/>
      <c r="AFE68" s="15"/>
      <c r="AFF68" s="15"/>
      <c r="AFG68" s="15"/>
      <c r="AFH68" s="15"/>
      <c r="AFI68" s="15"/>
      <c r="AFJ68" s="15"/>
      <c r="AFK68" s="15"/>
      <c r="AFL68" s="15"/>
      <c r="AFM68" s="15"/>
      <c r="AFN68" s="15"/>
      <c r="AFO68" s="15"/>
      <c r="AFP68" s="15"/>
      <c r="AFQ68" s="15"/>
      <c r="AFR68" s="15"/>
      <c r="AFS68" s="15"/>
      <c r="AFT68" s="15"/>
      <c r="AFU68" s="15"/>
      <c r="AFV68" s="15"/>
      <c r="AFW68" s="15"/>
      <c r="AFX68" s="15"/>
      <c r="AFY68" s="15"/>
      <c r="AFZ68" s="15"/>
      <c r="AGA68" s="15"/>
      <c r="AGB68" s="15"/>
      <c r="AGC68" s="15"/>
      <c r="AGD68" s="15"/>
      <c r="AGE68" s="15"/>
      <c r="AGF68" s="15"/>
      <c r="AGG68" s="15"/>
      <c r="AGH68" s="15"/>
      <c r="AGI68" s="15"/>
      <c r="AGJ68" s="15"/>
      <c r="AGK68" s="15"/>
      <c r="AGL68" s="15"/>
      <c r="AGM68" s="15"/>
      <c r="AGN68" s="15"/>
      <c r="AGO68" s="15"/>
      <c r="AGP68" s="15"/>
      <c r="AGQ68" s="15"/>
      <c r="AGR68" s="15"/>
      <c r="AGS68" s="15"/>
      <c r="AGT68" s="15"/>
      <c r="AGU68" s="15"/>
      <c r="AGV68" s="15"/>
      <c r="AGW68" s="15"/>
      <c r="AGX68" s="15"/>
      <c r="AGY68" s="15"/>
      <c r="AGZ68" s="15"/>
      <c r="AHA68" s="15"/>
      <c r="AHB68" s="15"/>
      <c r="AHC68" s="15"/>
      <c r="AHD68" s="15"/>
      <c r="AHE68" s="15"/>
      <c r="AHF68" s="15"/>
      <c r="AHG68" s="15"/>
      <c r="AHH68" s="15"/>
      <c r="AHI68" s="15"/>
      <c r="AHJ68" s="15"/>
      <c r="AHK68" s="15"/>
      <c r="AHL68" s="15"/>
      <c r="AHM68" s="15"/>
      <c r="AHN68" s="15"/>
      <c r="AHO68" s="15"/>
      <c r="AHP68" s="15"/>
      <c r="AHQ68" s="15"/>
      <c r="AHR68" s="15"/>
      <c r="AHS68" s="15"/>
      <c r="AHT68" s="15"/>
      <c r="AHU68" s="15"/>
      <c r="AHV68" s="15"/>
      <c r="AHW68" s="15"/>
      <c r="AHX68" s="15"/>
      <c r="AHY68" s="15"/>
      <c r="AHZ68" s="15"/>
      <c r="AIA68" s="15"/>
      <c r="AIB68" s="15"/>
      <c r="AIC68" s="15"/>
      <c r="AID68" s="15"/>
      <c r="AIE68" s="15"/>
      <c r="AIF68" s="15"/>
      <c r="AIG68" s="15"/>
      <c r="AIH68" s="15"/>
      <c r="AII68" s="15"/>
      <c r="AIJ68" s="15"/>
      <c r="AIK68" s="15"/>
      <c r="AIL68" s="15"/>
      <c r="AIM68" s="15"/>
      <c r="AIN68" s="15"/>
      <c r="AIO68" s="15"/>
      <c r="AIP68" s="15"/>
      <c r="AIQ68" s="15"/>
      <c r="AIR68" s="15"/>
      <c r="AIS68" s="15"/>
      <c r="AIT68" s="15"/>
      <c r="AIU68" s="15"/>
      <c r="AIV68" s="15"/>
      <c r="AIW68" s="15"/>
      <c r="AIX68" s="15"/>
      <c r="AIY68" s="15"/>
      <c r="AIZ68" s="15"/>
      <c r="AJA68" s="15"/>
      <c r="AJB68" s="15"/>
      <c r="AJC68" s="15"/>
      <c r="AJD68" s="15"/>
      <c r="AJE68" s="15"/>
      <c r="AJF68" s="15"/>
      <c r="AJG68" s="15"/>
      <c r="AJH68" s="15"/>
      <c r="AJI68" s="15"/>
      <c r="AJJ68" s="15"/>
      <c r="AJK68" s="15"/>
      <c r="AJL68" s="15"/>
      <c r="AJM68" s="15"/>
      <c r="AJN68" s="15"/>
      <c r="AJO68" s="15"/>
      <c r="AJP68" s="15"/>
      <c r="AJQ68" s="15"/>
      <c r="AJR68" s="15"/>
      <c r="AJS68" s="15"/>
      <c r="AJT68" s="15"/>
      <c r="AJU68" s="15"/>
      <c r="AJV68" s="15"/>
      <c r="AJW68" s="15"/>
      <c r="AJX68" s="15"/>
      <c r="AJY68" s="15"/>
      <c r="AJZ68" s="15"/>
      <c r="AKA68" s="15"/>
      <c r="AKB68" s="15"/>
      <c r="AKC68" s="15"/>
      <c r="AKD68" s="15"/>
      <c r="AKE68" s="15"/>
      <c r="AKF68" s="15"/>
      <c r="AKG68" s="15"/>
      <c r="AKH68" s="15"/>
      <c r="AKI68" s="15"/>
      <c r="AKJ68" s="15"/>
      <c r="AKK68" s="15"/>
      <c r="AKL68" s="15"/>
      <c r="AKM68" s="15"/>
      <c r="AKN68" s="15"/>
      <c r="AKO68" s="15"/>
      <c r="AKP68" s="15"/>
      <c r="AKQ68" s="15"/>
      <c r="AKR68" s="15"/>
      <c r="AKS68" s="15"/>
      <c r="AKT68" s="15"/>
      <c r="AKU68" s="15"/>
      <c r="AKV68" s="15"/>
      <c r="AKW68" s="15"/>
      <c r="AKX68" s="15"/>
      <c r="AKY68" s="15"/>
      <c r="AKZ68" s="15"/>
      <c r="ALA68" s="15"/>
      <c r="ALB68" s="15"/>
      <c r="ALC68" s="15"/>
      <c r="ALD68" s="15"/>
      <c r="ALE68" s="15"/>
      <c r="ALF68" s="15"/>
      <c r="ALG68" s="15"/>
      <c r="ALH68" s="15"/>
      <c r="ALI68" s="15"/>
      <c r="ALJ68" s="15"/>
      <c r="ALK68" s="15"/>
      <c r="ALL68" s="15"/>
      <c r="ALM68" s="15"/>
      <c r="ALN68" s="15"/>
      <c r="ALO68" s="15"/>
      <c r="ALP68" s="15"/>
      <c r="ALQ68" s="15"/>
      <c r="ALR68" s="15"/>
      <c r="ALS68" s="15"/>
      <c r="ALT68" s="15"/>
      <c r="ALU68" s="15"/>
      <c r="ALV68" s="15"/>
      <c r="ALW68" s="15"/>
      <c r="ALX68" s="15"/>
      <c r="ALY68" s="15"/>
      <c r="ALZ68" s="15"/>
    </row>
    <row r="69" spans="1:1014" s="16" customFormat="1" ht="15" x14ac:dyDescent="0.25">
      <c r="A69" s="21" t="s">
        <v>115</v>
      </c>
      <c r="B69" s="25" t="s">
        <v>116</v>
      </c>
      <c r="C69" s="10" t="s">
        <v>118</v>
      </c>
      <c r="D69" s="11">
        <v>65000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5"/>
      <c r="EP69" s="15"/>
      <c r="EQ69" s="15"/>
      <c r="ER69" s="15"/>
      <c r="ES69" s="15"/>
      <c r="ET69" s="15"/>
      <c r="EU69" s="15"/>
      <c r="EV69" s="15"/>
      <c r="EW69" s="15"/>
      <c r="EX69" s="15"/>
      <c r="EY69" s="15"/>
      <c r="EZ69" s="15"/>
      <c r="FA69" s="15"/>
      <c r="FB69" s="15"/>
      <c r="FC69" s="15"/>
      <c r="FD69" s="15"/>
      <c r="FE69" s="15"/>
      <c r="FF69" s="15"/>
      <c r="FG69" s="15"/>
      <c r="FH69" s="15"/>
      <c r="FI69" s="15"/>
      <c r="FJ69" s="15"/>
      <c r="FK69" s="15"/>
      <c r="FL69" s="15"/>
      <c r="FM69" s="15"/>
      <c r="FN69" s="15"/>
      <c r="FO69" s="15"/>
      <c r="FP69" s="15"/>
      <c r="FQ69" s="15"/>
      <c r="FR69" s="15"/>
      <c r="FS69" s="15"/>
      <c r="FT69" s="15"/>
      <c r="FU69" s="15"/>
      <c r="FV69" s="15"/>
      <c r="FW69" s="15"/>
      <c r="FX69" s="15"/>
      <c r="FY69" s="15"/>
      <c r="FZ69" s="15"/>
      <c r="GA69" s="15"/>
      <c r="GB69" s="15"/>
      <c r="GC69" s="15"/>
      <c r="GD69" s="15"/>
      <c r="GE69" s="15"/>
      <c r="GF69" s="15"/>
      <c r="GG69" s="15"/>
      <c r="GH69" s="15"/>
      <c r="GI69" s="15"/>
      <c r="GJ69" s="15"/>
      <c r="GK69" s="15"/>
      <c r="GL69" s="15"/>
      <c r="GM69" s="15"/>
      <c r="GN69" s="15"/>
      <c r="GO69" s="15"/>
      <c r="GP69" s="15"/>
      <c r="GQ69" s="15"/>
      <c r="GR69" s="15"/>
      <c r="GS69" s="15"/>
      <c r="GT69" s="15"/>
      <c r="GU69" s="15"/>
      <c r="GV69" s="15"/>
      <c r="GW69" s="15"/>
      <c r="GX69" s="15"/>
      <c r="GY69" s="15"/>
      <c r="GZ69" s="15"/>
      <c r="HA69" s="15"/>
      <c r="HB69" s="15"/>
      <c r="HC69" s="15"/>
      <c r="HD69" s="15"/>
      <c r="HE69" s="15"/>
      <c r="HF69" s="15"/>
      <c r="HG69" s="15"/>
      <c r="HH69" s="15"/>
      <c r="HI69" s="15"/>
      <c r="HJ69" s="15"/>
      <c r="HK69" s="15"/>
      <c r="HL69" s="15"/>
      <c r="HM69" s="15"/>
      <c r="HN69" s="15"/>
      <c r="HO69" s="15"/>
      <c r="HP69" s="15"/>
      <c r="HQ69" s="15"/>
      <c r="HR69" s="15"/>
      <c r="HS69" s="15"/>
      <c r="HT69" s="15"/>
      <c r="HU69" s="15"/>
      <c r="HV69" s="15"/>
      <c r="HW69" s="15"/>
      <c r="HX69" s="15"/>
      <c r="HY69" s="15"/>
      <c r="HZ69" s="15"/>
      <c r="IA69" s="15"/>
      <c r="IB69" s="15"/>
      <c r="IC69" s="15"/>
      <c r="ID69" s="15"/>
      <c r="IE69" s="15"/>
      <c r="IF69" s="15"/>
      <c r="IG69" s="15"/>
      <c r="IH69" s="15"/>
      <c r="II69" s="15"/>
      <c r="IJ69" s="15"/>
      <c r="IK69" s="15"/>
      <c r="IL69" s="15"/>
      <c r="IM69" s="15"/>
      <c r="IN69" s="15"/>
      <c r="IO69" s="15"/>
      <c r="IP69" s="15"/>
      <c r="IQ69" s="15"/>
      <c r="IR69" s="15"/>
      <c r="IS69" s="15"/>
      <c r="IT69" s="15"/>
      <c r="IU69" s="15"/>
      <c r="IV69" s="15"/>
      <c r="IW69" s="15"/>
      <c r="IX69" s="15"/>
      <c r="IY69" s="15"/>
      <c r="IZ69" s="15"/>
      <c r="JA69" s="15"/>
      <c r="JB69" s="15"/>
      <c r="JC69" s="15"/>
      <c r="JD69" s="15"/>
      <c r="JE69" s="15"/>
      <c r="JF69" s="15"/>
      <c r="JG69" s="15"/>
      <c r="JH69" s="15"/>
      <c r="JI69" s="15"/>
      <c r="JJ69" s="15"/>
      <c r="JK69" s="15"/>
      <c r="JL69" s="15"/>
      <c r="JM69" s="15"/>
      <c r="JN69" s="15"/>
      <c r="JO69" s="15"/>
      <c r="JP69" s="15"/>
      <c r="JQ69" s="15"/>
      <c r="JR69" s="15"/>
      <c r="JS69" s="15"/>
      <c r="JT69" s="15"/>
      <c r="JU69" s="15"/>
      <c r="JV69" s="15"/>
      <c r="JW69" s="15"/>
      <c r="JX69" s="15"/>
      <c r="JY69" s="15"/>
      <c r="JZ69" s="15"/>
      <c r="KA69" s="15"/>
      <c r="KB69" s="15"/>
      <c r="KC69" s="15"/>
      <c r="KD69" s="15"/>
      <c r="KE69" s="15"/>
      <c r="KF69" s="15"/>
      <c r="KG69" s="15"/>
      <c r="KH69" s="15"/>
      <c r="KI69" s="15"/>
      <c r="KJ69" s="15"/>
      <c r="KK69" s="15"/>
      <c r="KL69" s="15"/>
      <c r="KM69" s="15"/>
      <c r="KN69" s="15"/>
      <c r="KO69" s="15"/>
      <c r="KP69" s="15"/>
      <c r="KQ69" s="15"/>
      <c r="KR69" s="15"/>
      <c r="KS69" s="15"/>
      <c r="KT69" s="15"/>
      <c r="KU69" s="15"/>
      <c r="KV69" s="15"/>
      <c r="KW69" s="15"/>
      <c r="KX69" s="15"/>
      <c r="KY69" s="15"/>
      <c r="KZ69" s="15"/>
      <c r="LA69" s="15"/>
      <c r="LB69" s="15"/>
      <c r="LC69" s="15"/>
      <c r="LD69" s="15"/>
      <c r="LE69" s="15"/>
      <c r="LF69" s="15"/>
      <c r="LG69" s="15"/>
      <c r="LH69" s="15"/>
      <c r="LI69" s="15"/>
      <c r="LJ69" s="15"/>
      <c r="LK69" s="15"/>
      <c r="LL69" s="15"/>
      <c r="LM69" s="15"/>
      <c r="LN69" s="15"/>
      <c r="LO69" s="15"/>
      <c r="LP69" s="15"/>
      <c r="LQ69" s="15"/>
      <c r="LR69" s="15"/>
      <c r="LS69" s="15"/>
      <c r="LT69" s="15"/>
      <c r="LU69" s="15"/>
      <c r="LV69" s="15"/>
      <c r="LW69" s="15"/>
      <c r="LX69" s="15"/>
      <c r="LY69" s="15"/>
      <c r="LZ69" s="15"/>
      <c r="MA69" s="15"/>
      <c r="MB69" s="15"/>
      <c r="MC69" s="15"/>
      <c r="MD69" s="15"/>
      <c r="ME69" s="15"/>
      <c r="MF69" s="15"/>
      <c r="MG69" s="15"/>
      <c r="MH69" s="15"/>
      <c r="MI69" s="15"/>
      <c r="MJ69" s="15"/>
      <c r="MK69" s="15"/>
      <c r="ML69" s="15"/>
      <c r="MM69" s="15"/>
      <c r="MN69" s="15"/>
      <c r="MO69" s="15"/>
      <c r="MP69" s="15"/>
      <c r="MQ69" s="15"/>
      <c r="MR69" s="15"/>
      <c r="MS69" s="15"/>
      <c r="MT69" s="15"/>
      <c r="MU69" s="15"/>
      <c r="MV69" s="15"/>
      <c r="MW69" s="15"/>
      <c r="MX69" s="15"/>
      <c r="MY69" s="15"/>
      <c r="MZ69" s="15"/>
      <c r="NA69" s="15"/>
      <c r="NB69" s="15"/>
      <c r="NC69" s="15"/>
      <c r="ND69" s="15"/>
      <c r="NE69" s="15"/>
      <c r="NF69" s="15"/>
      <c r="NG69" s="15"/>
      <c r="NH69" s="15"/>
      <c r="NI69" s="15"/>
      <c r="NJ69" s="15"/>
      <c r="NK69" s="15"/>
      <c r="NL69" s="15"/>
      <c r="NM69" s="15"/>
      <c r="NN69" s="15"/>
      <c r="NO69" s="15"/>
      <c r="NP69" s="15"/>
      <c r="NQ69" s="15"/>
      <c r="NR69" s="15"/>
      <c r="NS69" s="15"/>
      <c r="NT69" s="15"/>
      <c r="NU69" s="15"/>
      <c r="NV69" s="15"/>
      <c r="NW69" s="15"/>
      <c r="NX69" s="15"/>
      <c r="NY69" s="15"/>
      <c r="NZ69" s="15"/>
      <c r="OA69" s="15"/>
      <c r="OB69" s="15"/>
      <c r="OC69" s="15"/>
      <c r="OD69" s="15"/>
      <c r="OE69" s="15"/>
      <c r="OF69" s="15"/>
      <c r="OG69" s="15"/>
      <c r="OH69" s="15"/>
      <c r="OI69" s="15"/>
      <c r="OJ69" s="15"/>
      <c r="OK69" s="15"/>
      <c r="OL69" s="15"/>
      <c r="OM69" s="15"/>
      <c r="ON69" s="15"/>
      <c r="OO69" s="15"/>
      <c r="OP69" s="15"/>
      <c r="OQ69" s="15"/>
      <c r="OR69" s="15"/>
      <c r="OS69" s="15"/>
      <c r="OT69" s="15"/>
      <c r="OU69" s="15"/>
      <c r="OV69" s="15"/>
      <c r="OW69" s="15"/>
      <c r="OX69" s="15"/>
      <c r="OY69" s="15"/>
      <c r="OZ69" s="15"/>
      <c r="PA69" s="15"/>
      <c r="PB69" s="15"/>
      <c r="PC69" s="15"/>
      <c r="PD69" s="15"/>
      <c r="PE69" s="15"/>
      <c r="PF69" s="15"/>
      <c r="PG69" s="15"/>
      <c r="PH69" s="15"/>
      <c r="PI69" s="15"/>
      <c r="PJ69" s="15"/>
      <c r="PK69" s="15"/>
      <c r="PL69" s="15"/>
      <c r="PM69" s="15"/>
      <c r="PN69" s="15"/>
      <c r="PO69" s="15"/>
      <c r="PP69" s="15"/>
      <c r="PQ69" s="15"/>
      <c r="PR69" s="15"/>
      <c r="PS69" s="15"/>
      <c r="PT69" s="15"/>
      <c r="PU69" s="15"/>
      <c r="PV69" s="15"/>
      <c r="PW69" s="15"/>
      <c r="PX69" s="15"/>
      <c r="PY69" s="15"/>
      <c r="PZ69" s="15"/>
      <c r="QA69" s="15"/>
      <c r="QB69" s="15"/>
      <c r="QC69" s="15"/>
      <c r="QD69" s="15"/>
      <c r="QE69" s="15"/>
      <c r="QF69" s="15"/>
      <c r="QG69" s="15"/>
      <c r="QH69" s="15"/>
      <c r="QI69" s="15"/>
      <c r="QJ69" s="15"/>
      <c r="QK69" s="15"/>
      <c r="QL69" s="15"/>
      <c r="QM69" s="15"/>
      <c r="QN69" s="15"/>
      <c r="QO69" s="15"/>
      <c r="QP69" s="15"/>
      <c r="QQ69" s="15"/>
      <c r="QR69" s="15"/>
      <c r="QS69" s="15"/>
      <c r="QT69" s="15"/>
      <c r="QU69" s="15"/>
      <c r="QV69" s="15"/>
      <c r="QW69" s="15"/>
      <c r="QX69" s="15"/>
      <c r="QY69" s="15"/>
      <c r="QZ69" s="15"/>
      <c r="RA69" s="15"/>
      <c r="RB69" s="15"/>
      <c r="RC69" s="15"/>
      <c r="RD69" s="15"/>
      <c r="RE69" s="15"/>
      <c r="RF69" s="15"/>
      <c r="RG69" s="15"/>
      <c r="RH69" s="15"/>
      <c r="RI69" s="15"/>
      <c r="RJ69" s="15"/>
      <c r="RK69" s="15"/>
      <c r="RL69" s="15"/>
      <c r="RM69" s="15"/>
      <c r="RN69" s="15"/>
      <c r="RO69" s="15"/>
      <c r="RP69" s="15"/>
      <c r="RQ69" s="15"/>
      <c r="RR69" s="15"/>
      <c r="RS69" s="15"/>
      <c r="RT69" s="15"/>
      <c r="RU69" s="15"/>
      <c r="RV69" s="15"/>
      <c r="RW69" s="15"/>
      <c r="RX69" s="15"/>
      <c r="RY69" s="15"/>
      <c r="RZ69" s="15"/>
      <c r="SA69" s="15"/>
      <c r="SB69" s="15"/>
      <c r="SC69" s="15"/>
      <c r="SD69" s="15"/>
      <c r="SE69" s="15"/>
      <c r="SF69" s="15"/>
      <c r="SG69" s="15"/>
      <c r="SH69" s="15"/>
      <c r="SI69" s="15"/>
      <c r="SJ69" s="15"/>
      <c r="SK69" s="15"/>
      <c r="SL69" s="15"/>
      <c r="SM69" s="15"/>
      <c r="SN69" s="15"/>
      <c r="SO69" s="15"/>
      <c r="SP69" s="15"/>
      <c r="SQ69" s="15"/>
      <c r="SR69" s="15"/>
      <c r="SS69" s="15"/>
      <c r="ST69" s="15"/>
      <c r="SU69" s="15"/>
      <c r="SV69" s="15"/>
      <c r="SW69" s="15"/>
      <c r="SX69" s="15"/>
      <c r="SY69" s="15"/>
      <c r="SZ69" s="15"/>
      <c r="TA69" s="15"/>
      <c r="TB69" s="15"/>
      <c r="TC69" s="15"/>
      <c r="TD69" s="15"/>
      <c r="TE69" s="15"/>
      <c r="TF69" s="15"/>
      <c r="TG69" s="15"/>
      <c r="TH69" s="15"/>
      <c r="TI69" s="15"/>
      <c r="TJ69" s="15"/>
      <c r="TK69" s="15"/>
      <c r="TL69" s="15"/>
      <c r="TM69" s="15"/>
      <c r="TN69" s="15"/>
      <c r="TO69" s="15"/>
      <c r="TP69" s="15"/>
      <c r="TQ69" s="15"/>
      <c r="TR69" s="15"/>
      <c r="TS69" s="15"/>
      <c r="TT69" s="15"/>
      <c r="TU69" s="15"/>
      <c r="TV69" s="15"/>
      <c r="TW69" s="15"/>
      <c r="TX69" s="15"/>
      <c r="TY69" s="15"/>
      <c r="TZ69" s="15"/>
      <c r="UA69" s="15"/>
      <c r="UB69" s="15"/>
      <c r="UC69" s="15"/>
      <c r="UD69" s="15"/>
      <c r="UE69" s="15"/>
      <c r="UF69" s="15"/>
      <c r="UG69" s="15"/>
      <c r="UH69" s="15"/>
      <c r="UI69" s="15"/>
      <c r="UJ69" s="15"/>
      <c r="UK69" s="15"/>
      <c r="UL69" s="15"/>
      <c r="UM69" s="15"/>
      <c r="UN69" s="15"/>
      <c r="UO69" s="15"/>
      <c r="UP69" s="15"/>
      <c r="UQ69" s="15"/>
      <c r="UR69" s="15"/>
      <c r="US69" s="15"/>
      <c r="UT69" s="15"/>
      <c r="UU69" s="15"/>
      <c r="UV69" s="15"/>
      <c r="UW69" s="15"/>
      <c r="UX69" s="15"/>
      <c r="UY69" s="15"/>
      <c r="UZ69" s="15"/>
      <c r="VA69" s="15"/>
      <c r="VB69" s="15"/>
      <c r="VC69" s="15"/>
      <c r="VD69" s="15"/>
      <c r="VE69" s="15"/>
      <c r="VF69" s="15"/>
      <c r="VG69" s="15"/>
      <c r="VH69" s="15"/>
      <c r="VI69" s="15"/>
      <c r="VJ69" s="15"/>
      <c r="VK69" s="15"/>
      <c r="VL69" s="15"/>
      <c r="VM69" s="15"/>
      <c r="VN69" s="15"/>
      <c r="VO69" s="15"/>
      <c r="VP69" s="15"/>
      <c r="VQ69" s="15"/>
      <c r="VR69" s="15"/>
      <c r="VS69" s="15"/>
      <c r="VT69" s="15"/>
      <c r="VU69" s="15"/>
      <c r="VV69" s="15"/>
      <c r="VW69" s="15"/>
      <c r="VX69" s="15"/>
      <c r="VY69" s="15"/>
      <c r="VZ69" s="15"/>
      <c r="WA69" s="15"/>
      <c r="WB69" s="15"/>
      <c r="WC69" s="15"/>
      <c r="WD69" s="15"/>
      <c r="WE69" s="15"/>
      <c r="WF69" s="15"/>
      <c r="WG69" s="15"/>
      <c r="WH69" s="15"/>
      <c r="WI69" s="15"/>
      <c r="WJ69" s="15"/>
      <c r="WK69" s="15"/>
      <c r="WL69" s="15"/>
      <c r="WM69" s="15"/>
      <c r="WN69" s="15"/>
      <c r="WO69" s="15"/>
      <c r="WP69" s="15"/>
      <c r="WQ69" s="15"/>
      <c r="WR69" s="15"/>
      <c r="WS69" s="15"/>
      <c r="WT69" s="15"/>
      <c r="WU69" s="15"/>
      <c r="WV69" s="15"/>
      <c r="WW69" s="15"/>
      <c r="WX69" s="15"/>
      <c r="WY69" s="15"/>
      <c r="WZ69" s="15"/>
      <c r="XA69" s="15"/>
      <c r="XB69" s="15"/>
      <c r="XC69" s="15"/>
      <c r="XD69" s="15"/>
      <c r="XE69" s="15"/>
      <c r="XF69" s="15"/>
      <c r="XG69" s="15"/>
      <c r="XH69" s="15"/>
      <c r="XI69" s="15"/>
      <c r="XJ69" s="15"/>
      <c r="XK69" s="15"/>
      <c r="XL69" s="15"/>
      <c r="XM69" s="15"/>
      <c r="XN69" s="15"/>
      <c r="XO69" s="15"/>
      <c r="XP69" s="15"/>
      <c r="XQ69" s="15"/>
      <c r="XR69" s="15"/>
      <c r="XS69" s="15"/>
      <c r="XT69" s="15"/>
      <c r="XU69" s="15"/>
      <c r="XV69" s="15"/>
      <c r="XW69" s="15"/>
      <c r="XX69" s="15"/>
      <c r="XY69" s="15"/>
      <c r="XZ69" s="15"/>
      <c r="YA69" s="15"/>
      <c r="YB69" s="15"/>
      <c r="YC69" s="15"/>
      <c r="YD69" s="15"/>
      <c r="YE69" s="15"/>
      <c r="YF69" s="15"/>
      <c r="YG69" s="15"/>
      <c r="YH69" s="15"/>
      <c r="YI69" s="15"/>
      <c r="YJ69" s="15"/>
      <c r="YK69" s="15"/>
      <c r="YL69" s="15"/>
      <c r="YM69" s="15"/>
      <c r="YN69" s="15"/>
      <c r="YO69" s="15"/>
      <c r="YP69" s="15"/>
      <c r="YQ69" s="15"/>
      <c r="YR69" s="15"/>
      <c r="YS69" s="15"/>
      <c r="YT69" s="15"/>
      <c r="YU69" s="15"/>
      <c r="YV69" s="15"/>
      <c r="YW69" s="15"/>
      <c r="YX69" s="15"/>
      <c r="YY69" s="15"/>
      <c r="YZ69" s="15"/>
      <c r="ZA69" s="15"/>
      <c r="ZB69" s="15"/>
      <c r="ZC69" s="15"/>
      <c r="ZD69" s="15"/>
      <c r="ZE69" s="15"/>
      <c r="ZF69" s="15"/>
      <c r="ZG69" s="15"/>
      <c r="ZH69" s="15"/>
      <c r="ZI69" s="15"/>
      <c r="ZJ69" s="15"/>
      <c r="ZK69" s="15"/>
      <c r="ZL69" s="15"/>
      <c r="ZM69" s="15"/>
      <c r="ZN69" s="15"/>
      <c r="ZO69" s="15"/>
      <c r="ZP69" s="15"/>
      <c r="ZQ69" s="15"/>
      <c r="ZR69" s="15"/>
      <c r="ZS69" s="15"/>
      <c r="ZT69" s="15"/>
      <c r="ZU69" s="15"/>
      <c r="ZV69" s="15"/>
      <c r="ZW69" s="15"/>
      <c r="ZX69" s="15"/>
      <c r="ZY69" s="15"/>
      <c r="ZZ69" s="15"/>
      <c r="AAA69" s="15"/>
      <c r="AAB69" s="15"/>
      <c r="AAC69" s="15"/>
      <c r="AAD69" s="15"/>
      <c r="AAE69" s="15"/>
      <c r="AAF69" s="15"/>
      <c r="AAG69" s="15"/>
      <c r="AAH69" s="15"/>
      <c r="AAI69" s="15"/>
      <c r="AAJ69" s="15"/>
      <c r="AAK69" s="15"/>
      <c r="AAL69" s="15"/>
      <c r="AAM69" s="15"/>
      <c r="AAN69" s="15"/>
      <c r="AAO69" s="15"/>
      <c r="AAP69" s="15"/>
      <c r="AAQ69" s="15"/>
      <c r="AAR69" s="15"/>
      <c r="AAS69" s="15"/>
      <c r="AAT69" s="15"/>
      <c r="AAU69" s="15"/>
      <c r="AAV69" s="15"/>
      <c r="AAW69" s="15"/>
      <c r="AAX69" s="15"/>
      <c r="AAY69" s="15"/>
      <c r="AAZ69" s="15"/>
      <c r="ABA69" s="15"/>
      <c r="ABB69" s="15"/>
      <c r="ABC69" s="15"/>
      <c r="ABD69" s="15"/>
      <c r="ABE69" s="15"/>
      <c r="ABF69" s="15"/>
      <c r="ABG69" s="15"/>
      <c r="ABH69" s="15"/>
      <c r="ABI69" s="15"/>
      <c r="ABJ69" s="15"/>
      <c r="ABK69" s="15"/>
      <c r="ABL69" s="15"/>
      <c r="ABM69" s="15"/>
      <c r="ABN69" s="15"/>
      <c r="ABO69" s="15"/>
      <c r="ABP69" s="15"/>
      <c r="ABQ69" s="15"/>
      <c r="ABR69" s="15"/>
      <c r="ABS69" s="15"/>
      <c r="ABT69" s="15"/>
      <c r="ABU69" s="15"/>
      <c r="ABV69" s="15"/>
      <c r="ABW69" s="15"/>
      <c r="ABX69" s="15"/>
      <c r="ABY69" s="15"/>
      <c r="ABZ69" s="15"/>
      <c r="ACA69" s="15"/>
      <c r="ACB69" s="15"/>
      <c r="ACC69" s="15"/>
      <c r="ACD69" s="15"/>
      <c r="ACE69" s="15"/>
      <c r="ACF69" s="15"/>
      <c r="ACG69" s="15"/>
      <c r="ACH69" s="15"/>
      <c r="ACI69" s="15"/>
      <c r="ACJ69" s="15"/>
      <c r="ACK69" s="15"/>
      <c r="ACL69" s="15"/>
      <c r="ACM69" s="15"/>
      <c r="ACN69" s="15"/>
      <c r="ACO69" s="15"/>
      <c r="ACP69" s="15"/>
      <c r="ACQ69" s="15"/>
      <c r="ACR69" s="15"/>
      <c r="ACS69" s="15"/>
      <c r="ACT69" s="15"/>
      <c r="ACU69" s="15"/>
      <c r="ACV69" s="15"/>
      <c r="ACW69" s="15"/>
      <c r="ACX69" s="15"/>
      <c r="ACY69" s="15"/>
      <c r="ACZ69" s="15"/>
      <c r="ADA69" s="15"/>
      <c r="ADB69" s="15"/>
      <c r="ADC69" s="15"/>
      <c r="ADD69" s="15"/>
      <c r="ADE69" s="15"/>
      <c r="ADF69" s="15"/>
      <c r="ADG69" s="15"/>
      <c r="ADH69" s="15"/>
      <c r="ADI69" s="15"/>
      <c r="ADJ69" s="15"/>
      <c r="ADK69" s="15"/>
      <c r="ADL69" s="15"/>
      <c r="ADM69" s="15"/>
      <c r="ADN69" s="15"/>
      <c r="ADO69" s="15"/>
      <c r="ADP69" s="15"/>
      <c r="ADQ69" s="15"/>
      <c r="ADR69" s="15"/>
      <c r="ADS69" s="15"/>
      <c r="ADT69" s="15"/>
      <c r="ADU69" s="15"/>
      <c r="ADV69" s="15"/>
      <c r="ADW69" s="15"/>
      <c r="ADX69" s="15"/>
      <c r="ADY69" s="15"/>
      <c r="ADZ69" s="15"/>
      <c r="AEA69" s="15"/>
      <c r="AEB69" s="15"/>
      <c r="AEC69" s="15"/>
      <c r="AED69" s="15"/>
      <c r="AEE69" s="15"/>
      <c r="AEF69" s="15"/>
      <c r="AEG69" s="15"/>
      <c r="AEH69" s="15"/>
      <c r="AEI69" s="15"/>
      <c r="AEJ69" s="15"/>
      <c r="AEK69" s="15"/>
      <c r="AEL69" s="15"/>
      <c r="AEM69" s="15"/>
      <c r="AEN69" s="15"/>
      <c r="AEO69" s="15"/>
      <c r="AEP69" s="15"/>
      <c r="AEQ69" s="15"/>
      <c r="AER69" s="15"/>
      <c r="AES69" s="15"/>
      <c r="AET69" s="15"/>
      <c r="AEU69" s="15"/>
      <c r="AEV69" s="15"/>
      <c r="AEW69" s="15"/>
      <c r="AEX69" s="15"/>
      <c r="AEY69" s="15"/>
      <c r="AEZ69" s="15"/>
      <c r="AFA69" s="15"/>
      <c r="AFB69" s="15"/>
      <c r="AFC69" s="15"/>
      <c r="AFD69" s="15"/>
      <c r="AFE69" s="15"/>
      <c r="AFF69" s="15"/>
      <c r="AFG69" s="15"/>
      <c r="AFH69" s="15"/>
      <c r="AFI69" s="15"/>
      <c r="AFJ69" s="15"/>
      <c r="AFK69" s="15"/>
      <c r="AFL69" s="15"/>
      <c r="AFM69" s="15"/>
      <c r="AFN69" s="15"/>
      <c r="AFO69" s="15"/>
      <c r="AFP69" s="15"/>
      <c r="AFQ69" s="15"/>
      <c r="AFR69" s="15"/>
      <c r="AFS69" s="15"/>
      <c r="AFT69" s="15"/>
      <c r="AFU69" s="15"/>
      <c r="AFV69" s="15"/>
      <c r="AFW69" s="15"/>
      <c r="AFX69" s="15"/>
      <c r="AFY69" s="15"/>
      <c r="AFZ69" s="15"/>
      <c r="AGA69" s="15"/>
      <c r="AGB69" s="15"/>
      <c r="AGC69" s="15"/>
      <c r="AGD69" s="15"/>
      <c r="AGE69" s="15"/>
      <c r="AGF69" s="15"/>
      <c r="AGG69" s="15"/>
      <c r="AGH69" s="15"/>
      <c r="AGI69" s="15"/>
      <c r="AGJ69" s="15"/>
      <c r="AGK69" s="15"/>
      <c r="AGL69" s="15"/>
      <c r="AGM69" s="15"/>
      <c r="AGN69" s="15"/>
      <c r="AGO69" s="15"/>
      <c r="AGP69" s="15"/>
      <c r="AGQ69" s="15"/>
      <c r="AGR69" s="15"/>
      <c r="AGS69" s="15"/>
      <c r="AGT69" s="15"/>
      <c r="AGU69" s="15"/>
      <c r="AGV69" s="15"/>
      <c r="AGW69" s="15"/>
      <c r="AGX69" s="15"/>
      <c r="AGY69" s="15"/>
      <c r="AGZ69" s="15"/>
      <c r="AHA69" s="15"/>
      <c r="AHB69" s="15"/>
      <c r="AHC69" s="15"/>
      <c r="AHD69" s="15"/>
      <c r="AHE69" s="15"/>
      <c r="AHF69" s="15"/>
      <c r="AHG69" s="15"/>
      <c r="AHH69" s="15"/>
      <c r="AHI69" s="15"/>
      <c r="AHJ69" s="15"/>
      <c r="AHK69" s="15"/>
      <c r="AHL69" s="15"/>
      <c r="AHM69" s="15"/>
      <c r="AHN69" s="15"/>
      <c r="AHO69" s="15"/>
      <c r="AHP69" s="15"/>
      <c r="AHQ69" s="15"/>
      <c r="AHR69" s="15"/>
      <c r="AHS69" s="15"/>
      <c r="AHT69" s="15"/>
      <c r="AHU69" s="15"/>
      <c r="AHV69" s="15"/>
      <c r="AHW69" s="15"/>
      <c r="AHX69" s="15"/>
      <c r="AHY69" s="15"/>
      <c r="AHZ69" s="15"/>
      <c r="AIA69" s="15"/>
      <c r="AIB69" s="15"/>
      <c r="AIC69" s="15"/>
      <c r="AID69" s="15"/>
      <c r="AIE69" s="15"/>
      <c r="AIF69" s="15"/>
      <c r="AIG69" s="15"/>
      <c r="AIH69" s="15"/>
      <c r="AII69" s="15"/>
      <c r="AIJ69" s="15"/>
      <c r="AIK69" s="15"/>
      <c r="AIL69" s="15"/>
      <c r="AIM69" s="15"/>
      <c r="AIN69" s="15"/>
      <c r="AIO69" s="15"/>
      <c r="AIP69" s="15"/>
      <c r="AIQ69" s="15"/>
      <c r="AIR69" s="15"/>
      <c r="AIS69" s="15"/>
      <c r="AIT69" s="15"/>
      <c r="AIU69" s="15"/>
      <c r="AIV69" s="15"/>
      <c r="AIW69" s="15"/>
      <c r="AIX69" s="15"/>
      <c r="AIY69" s="15"/>
      <c r="AIZ69" s="15"/>
      <c r="AJA69" s="15"/>
      <c r="AJB69" s="15"/>
      <c r="AJC69" s="15"/>
      <c r="AJD69" s="15"/>
      <c r="AJE69" s="15"/>
      <c r="AJF69" s="15"/>
      <c r="AJG69" s="15"/>
      <c r="AJH69" s="15"/>
      <c r="AJI69" s="15"/>
      <c r="AJJ69" s="15"/>
      <c r="AJK69" s="15"/>
      <c r="AJL69" s="15"/>
      <c r="AJM69" s="15"/>
      <c r="AJN69" s="15"/>
      <c r="AJO69" s="15"/>
      <c r="AJP69" s="15"/>
      <c r="AJQ69" s="15"/>
      <c r="AJR69" s="15"/>
      <c r="AJS69" s="15"/>
      <c r="AJT69" s="15"/>
      <c r="AJU69" s="15"/>
      <c r="AJV69" s="15"/>
      <c r="AJW69" s="15"/>
      <c r="AJX69" s="15"/>
      <c r="AJY69" s="15"/>
      <c r="AJZ69" s="15"/>
      <c r="AKA69" s="15"/>
      <c r="AKB69" s="15"/>
      <c r="AKC69" s="15"/>
      <c r="AKD69" s="15"/>
      <c r="AKE69" s="15"/>
      <c r="AKF69" s="15"/>
      <c r="AKG69" s="15"/>
      <c r="AKH69" s="15"/>
      <c r="AKI69" s="15"/>
      <c r="AKJ69" s="15"/>
      <c r="AKK69" s="15"/>
      <c r="AKL69" s="15"/>
      <c r="AKM69" s="15"/>
      <c r="AKN69" s="15"/>
      <c r="AKO69" s="15"/>
      <c r="AKP69" s="15"/>
      <c r="AKQ69" s="15"/>
      <c r="AKR69" s="15"/>
      <c r="AKS69" s="15"/>
      <c r="AKT69" s="15"/>
      <c r="AKU69" s="15"/>
      <c r="AKV69" s="15"/>
      <c r="AKW69" s="15"/>
      <c r="AKX69" s="15"/>
      <c r="AKY69" s="15"/>
      <c r="AKZ69" s="15"/>
      <c r="ALA69" s="15"/>
      <c r="ALB69" s="15"/>
      <c r="ALC69" s="15"/>
      <c r="ALD69" s="15"/>
      <c r="ALE69" s="15"/>
      <c r="ALF69" s="15"/>
      <c r="ALG69" s="15"/>
      <c r="ALH69" s="15"/>
      <c r="ALI69" s="15"/>
      <c r="ALJ69" s="15"/>
      <c r="ALK69" s="15"/>
      <c r="ALL69" s="15"/>
      <c r="ALM69" s="15"/>
      <c r="ALN69" s="15"/>
      <c r="ALO69" s="15"/>
      <c r="ALP69" s="15"/>
      <c r="ALQ69" s="15"/>
      <c r="ALR69" s="15"/>
      <c r="ALS69" s="15"/>
      <c r="ALT69" s="15"/>
      <c r="ALU69" s="15"/>
      <c r="ALV69" s="15"/>
      <c r="ALW69" s="15"/>
      <c r="ALX69" s="15"/>
      <c r="ALY69" s="15"/>
      <c r="ALZ69" s="15"/>
    </row>
    <row r="70" spans="1:1014" s="12" customFormat="1" x14ac:dyDescent="0.2">
      <c r="A70" s="8" t="s">
        <v>119</v>
      </c>
      <c r="B70" s="9" t="s">
        <v>120</v>
      </c>
      <c r="C70" s="10" t="s">
        <v>121</v>
      </c>
      <c r="D70" s="11">
        <v>10000</v>
      </c>
    </row>
    <row r="71" spans="1:1014" s="12" customFormat="1" ht="25.5" x14ac:dyDescent="0.2">
      <c r="A71" s="8" t="s">
        <v>119</v>
      </c>
      <c r="B71" s="9" t="s">
        <v>122</v>
      </c>
      <c r="C71" s="10" t="s">
        <v>123</v>
      </c>
      <c r="D71" s="11">
        <v>30000</v>
      </c>
    </row>
    <row r="72" spans="1:1014" s="12" customFormat="1" x14ac:dyDescent="0.2">
      <c r="A72" s="8" t="s">
        <v>124</v>
      </c>
      <c r="B72" s="25" t="s">
        <v>125</v>
      </c>
      <c r="C72" s="10" t="s">
        <v>126</v>
      </c>
      <c r="D72" s="11">
        <v>4750</v>
      </c>
    </row>
    <row r="73" spans="1:1014" s="12" customFormat="1" x14ac:dyDescent="0.2">
      <c r="A73" s="8" t="s">
        <v>124</v>
      </c>
      <c r="B73" s="25" t="s">
        <v>125</v>
      </c>
      <c r="C73" s="10" t="s">
        <v>127</v>
      </c>
      <c r="D73" s="11">
        <v>3050</v>
      </c>
    </row>
    <row r="74" spans="1:1014" s="12" customFormat="1" ht="25.5" x14ac:dyDescent="0.2">
      <c r="A74" s="8" t="s">
        <v>128</v>
      </c>
      <c r="B74" s="9" t="s">
        <v>129</v>
      </c>
      <c r="C74" s="28" t="s">
        <v>130</v>
      </c>
      <c r="D74" s="11">
        <v>12000</v>
      </c>
    </row>
    <row r="75" spans="1:1014" s="12" customFormat="1" ht="25.5" x14ac:dyDescent="0.2">
      <c r="A75" s="8" t="s">
        <v>128</v>
      </c>
      <c r="B75" s="9" t="s">
        <v>129</v>
      </c>
      <c r="C75" s="28" t="s">
        <v>131</v>
      </c>
      <c r="D75" s="11">
        <v>11000</v>
      </c>
    </row>
    <row r="76" spans="1:1014" s="12" customFormat="1" x14ac:dyDescent="0.2">
      <c r="A76" s="8" t="s">
        <v>128</v>
      </c>
      <c r="B76" s="9" t="s">
        <v>129</v>
      </c>
      <c r="C76" s="28" t="s">
        <v>132</v>
      </c>
      <c r="D76" s="11">
        <v>7000</v>
      </c>
    </row>
    <row r="77" spans="1:1014" s="12" customFormat="1" x14ac:dyDescent="0.2">
      <c r="A77" s="8" t="s">
        <v>133</v>
      </c>
      <c r="B77" s="9" t="s">
        <v>134</v>
      </c>
      <c r="C77" s="10" t="s">
        <v>135</v>
      </c>
      <c r="D77" s="11">
        <v>25000</v>
      </c>
    </row>
    <row r="78" spans="1:1014" s="12" customFormat="1" x14ac:dyDescent="0.2">
      <c r="A78" s="8" t="s">
        <v>133</v>
      </c>
      <c r="B78" s="9" t="s">
        <v>136</v>
      </c>
      <c r="C78" s="10" t="s">
        <v>137</v>
      </c>
      <c r="D78" s="11">
        <v>12000</v>
      </c>
    </row>
    <row r="79" spans="1:1014" s="12" customFormat="1" x14ac:dyDescent="0.2">
      <c r="A79" s="8" t="s">
        <v>133</v>
      </c>
      <c r="B79" s="9" t="s">
        <v>136</v>
      </c>
      <c r="C79" s="10" t="s">
        <v>138</v>
      </c>
      <c r="D79" s="11">
        <v>8000</v>
      </c>
    </row>
    <row r="80" spans="1:1014" s="12" customFormat="1" x14ac:dyDescent="0.2">
      <c r="A80" s="8" t="s">
        <v>133</v>
      </c>
      <c r="B80" s="9" t="s">
        <v>136</v>
      </c>
      <c r="C80" s="10" t="s">
        <v>139</v>
      </c>
      <c r="D80" s="11">
        <v>14000</v>
      </c>
    </row>
    <row r="81" spans="1:4" s="12" customFormat="1" x14ac:dyDescent="0.2">
      <c r="A81" s="8" t="s">
        <v>133</v>
      </c>
      <c r="B81" s="9" t="s">
        <v>136</v>
      </c>
      <c r="C81" s="10" t="s">
        <v>140</v>
      </c>
      <c r="D81" s="11">
        <v>2000</v>
      </c>
    </row>
    <row r="82" spans="1:4" s="12" customFormat="1" ht="25.5" x14ac:dyDescent="0.2">
      <c r="A82" s="8" t="s">
        <v>133</v>
      </c>
      <c r="B82" s="9" t="s">
        <v>141</v>
      </c>
      <c r="C82" s="10" t="s">
        <v>142</v>
      </c>
      <c r="D82" s="11">
        <v>35000</v>
      </c>
    </row>
    <row r="83" spans="1:4" s="12" customFormat="1" ht="25.5" x14ac:dyDescent="0.2">
      <c r="A83" s="8" t="s">
        <v>143</v>
      </c>
      <c r="B83" s="9" t="s">
        <v>144</v>
      </c>
      <c r="C83" s="10" t="s">
        <v>145</v>
      </c>
      <c r="D83" s="11">
        <v>22000</v>
      </c>
    </row>
    <row r="84" spans="1:4" s="12" customFormat="1" ht="25.5" x14ac:dyDescent="0.2">
      <c r="A84" s="8" t="s">
        <v>143</v>
      </c>
      <c r="B84" s="9" t="s">
        <v>146</v>
      </c>
      <c r="C84" s="10" t="s">
        <v>147</v>
      </c>
      <c r="D84" s="11">
        <v>42500</v>
      </c>
    </row>
    <row r="85" spans="1:4" s="12" customFormat="1" x14ac:dyDescent="0.2">
      <c r="A85" s="21" t="s">
        <v>148</v>
      </c>
      <c r="B85" s="9" t="s">
        <v>149</v>
      </c>
      <c r="C85" s="10" t="s">
        <v>150</v>
      </c>
      <c r="D85" s="11">
        <v>25000</v>
      </c>
    </row>
    <row r="86" spans="1:4" s="12" customFormat="1" ht="25.5" x14ac:dyDescent="0.2">
      <c r="A86" s="21" t="s">
        <v>148</v>
      </c>
      <c r="B86" s="9" t="s">
        <v>151</v>
      </c>
      <c r="C86" s="10" t="s">
        <v>152</v>
      </c>
      <c r="D86" s="11">
        <v>5000</v>
      </c>
    </row>
    <row r="87" spans="1:4" x14ac:dyDescent="0.2">
      <c r="A87" s="8" t="s">
        <v>153</v>
      </c>
      <c r="B87" s="8" t="s">
        <v>154</v>
      </c>
      <c r="C87" s="21" t="s">
        <v>155</v>
      </c>
      <c r="D87" s="11">
        <f>263290-4800-16660-57709-1387-6683-3000</f>
        <v>173051</v>
      </c>
    </row>
    <row r="88" spans="1:4" x14ac:dyDescent="0.2">
      <c r="D88" s="29">
        <f>SUM(D4:D87)</f>
        <v>2000000</v>
      </c>
    </row>
  </sheetData>
  <autoFilter ref="A3:D88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Lisa3 remondifond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Erle Toiger</dc:creator>
  <cp:lastModifiedBy>Riina Uljas</cp:lastModifiedBy>
  <dcterms:created xsi:type="dcterms:W3CDTF">2021-01-14T12:45:09Z</dcterms:created>
  <dcterms:modified xsi:type="dcterms:W3CDTF">2021-08-25T15:36:08Z</dcterms:modified>
</cp:coreProperties>
</file>